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quyetnv/Downloads/"/>
    </mc:Choice>
  </mc:AlternateContent>
  <xr:revisionPtr revIDLastSave="0" documentId="13_ncr:1_{9E57B983-3F08-5C44-B385-B2EC833A9A8B}" xr6:coauthVersionLast="47" xr6:coauthVersionMax="47" xr10:uidLastSave="{00000000-0000-0000-0000-000000000000}"/>
  <bookViews>
    <workbookView xWindow="0" yWindow="460" windowWidth="38400" windowHeight="19460" activeTab="2" xr2:uid="{00000000-000D-0000-FFFF-FFFF00000000}"/>
  </bookViews>
  <sheets>
    <sheet name=" GomNhom.com_Hệ_A" sheetId="5" r:id="rId1"/>
    <sheet name=" GomNhom.com_Hệ_C" sheetId="4" r:id="rId2"/>
    <sheet name=" GomNhom.com_Hệ_G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2" i="5" l="1"/>
  <c r="Q21" i="5"/>
  <c r="P19" i="5"/>
  <c r="K19" i="5"/>
  <c r="L19" i="5" s="1"/>
  <c r="G19" i="5"/>
  <c r="I19" i="5" s="1"/>
  <c r="P18" i="5"/>
  <c r="K18" i="5"/>
  <c r="L18" i="5" s="1"/>
  <c r="N18" i="5" s="1"/>
  <c r="G18" i="5"/>
  <c r="O18" i="5" s="1"/>
  <c r="Q18" i="5" s="1"/>
  <c r="P17" i="5"/>
  <c r="K17" i="5"/>
  <c r="L17" i="5" s="1"/>
  <c r="G17" i="5"/>
  <c r="I17" i="5" s="1"/>
  <c r="P16" i="5"/>
  <c r="K16" i="5"/>
  <c r="L16" i="5" s="1"/>
  <c r="G16" i="5"/>
  <c r="I16" i="5" s="1"/>
  <c r="P15" i="5"/>
  <c r="K15" i="5"/>
  <c r="L15" i="5" s="1"/>
  <c r="N15" i="5" s="1"/>
  <c r="G15" i="5"/>
  <c r="O15" i="5" s="1"/>
  <c r="Q15" i="5" s="1"/>
  <c r="P14" i="5"/>
  <c r="K14" i="5"/>
  <c r="L14" i="5" s="1"/>
  <c r="G14" i="5"/>
  <c r="I14" i="5" s="1"/>
  <c r="P13" i="5"/>
  <c r="K13" i="5"/>
  <c r="L13" i="5" s="1"/>
  <c r="G13" i="5"/>
  <c r="I13" i="5" s="1"/>
  <c r="P12" i="5"/>
  <c r="K12" i="5"/>
  <c r="L12" i="5" s="1"/>
  <c r="N12" i="5" s="1"/>
  <c r="G12" i="5"/>
  <c r="O12" i="5" s="1"/>
  <c r="Q12" i="5" s="1"/>
  <c r="P11" i="5"/>
  <c r="K11" i="5"/>
  <c r="L11" i="5" s="1"/>
  <c r="G11" i="5"/>
  <c r="I11" i="5" s="1"/>
  <c r="P10" i="5"/>
  <c r="K10" i="5"/>
  <c r="L10" i="5" s="1"/>
  <c r="G10" i="5"/>
  <c r="I10" i="5" s="1"/>
  <c r="K9" i="5"/>
  <c r="M9" i="5" s="1"/>
  <c r="H9" i="5"/>
  <c r="H20" i="5" s="1"/>
  <c r="G9" i="5"/>
  <c r="P8" i="5"/>
  <c r="O8" i="5"/>
  <c r="Q8" i="5" s="1"/>
  <c r="N8" i="5"/>
  <c r="L8" i="5"/>
  <c r="G8" i="5"/>
  <c r="I8" i="5" s="1"/>
  <c r="P7" i="5"/>
  <c r="O7" i="5"/>
  <c r="Q7" i="5" s="1"/>
  <c r="L7" i="5"/>
  <c r="N7" i="5" s="1"/>
  <c r="G7" i="5"/>
  <c r="I7" i="5" s="1"/>
  <c r="P6" i="5"/>
  <c r="L6" i="5"/>
  <c r="N6" i="5" s="1"/>
  <c r="G6" i="5"/>
  <c r="O6" i="5" s="1"/>
  <c r="Q6" i="5" s="1"/>
  <c r="P5" i="5"/>
  <c r="L5" i="5"/>
  <c r="N5" i="5" s="1"/>
  <c r="G5" i="5"/>
  <c r="Q22" i="4"/>
  <c r="Q21" i="4"/>
  <c r="P19" i="4"/>
  <c r="K19" i="4"/>
  <c r="L19" i="4" s="1"/>
  <c r="G19" i="4"/>
  <c r="I19" i="4" s="1"/>
  <c r="P18" i="4"/>
  <c r="K18" i="4"/>
  <c r="L18" i="4" s="1"/>
  <c r="N18" i="4" s="1"/>
  <c r="G18" i="4"/>
  <c r="O18" i="4" s="1"/>
  <c r="Q18" i="4" s="1"/>
  <c r="P17" i="4"/>
  <c r="K17" i="4"/>
  <c r="L17" i="4" s="1"/>
  <c r="G17" i="4"/>
  <c r="I17" i="4" s="1"/>
  <c r="P16" i="4"/>
  <c r="K16" i="4"/>
  <c r="L16" i="4" s="1"/>
  <c r="G16" i="4"/>
  <c r="I16" i="4" s="1"/>
  <c r="P15" i="4"/>
  <c r="K15" i="4"/>
  <c r="L15" i="4" s="1"/>
  <c r="N15" i="4" s="1"/>
  <c r="G15" i="4"/>
  <c r="O15" i="4" s="1"/>
  <c r="Q15" i="4" s="1"/>
  <c r="P14" i="4"/>
  <c r="K14" i="4"/>
  <c r="L14" i="4" s="1"/>
  <c r="G14" i="4"/>
  <c r="I14" i="4" s="1"/>
  <c r="P13" i="4"/>
  <c r="K13" i="4"/>
  <c r="L13" i="4" s="1"/>
  <c r="G13" i="4"/>
  <c r="I13" i="4" s="1"/>
  <c r="P12" i="4"/>
  <c r="K12" i="4"/>
  <c r="L12" i="4" s="1"/>
  <c r="N12" i="4" s="1"/>
  <c r="G12" i="4"/>
  <c r="O12" i="4" s="1"/>
  <c r="Q12" i="4" s="1"/>
  <c r="P11" i="4"/>
  <c r="K11" i="4"/>
  <c r="L11" i="4" s="1"/>
  <c r="G11" i="4"/>
  <c r="I11" i="4" s="1"/>
  <c r="P10" i="4"/>
  <c r="K10" i="4"/>
  <c r="L10" i="4" s="1"/>
  <c r="G10" i="4"/>
  <c r="I10" i="4" s="1"/>
  <c r="K9" i="4"/>
  <c r="L9" i="4" s="1"/>
  <c r="I9" i="4"/>
  <c r="H9" i="4"/>
  <c r="H20" i="4" s="1"/>
  <c r="G9" i="4"/>
  <c r="O9" i="4" s="1"/>
  <c r="P8" i="4"/>
  <c r="O8" i="4"/>
  <c r="Q8" i="4" s="1"/>
  <c r="N8" i="4"/>
  <c r="L8" i="4"/>
  <c r="G8" i="4"/>
  <c r="I8" i="4" s="1"/>
  <c r="P7" i="4"/>
  <c r="O7" i="4"/>
  <c r="Q7" i="4" s="1"/>
  <c r="L7" i="4"/>
  <c r="N7" i="4" s="1"/>
  <c r="G7" i="4"/>
  <c r="I7" i="4" s="1"/>
  <c r="P6" i="4"/>
  <c r="L6" i="4"/>
  <c r="N6" i="4" s="1"/>
  <c r="G6" i="4"/>
  <c r="O6" i="4" s="1"/>
  <c r="Q6" i="4" s="1"/>
  <c r="P5" i="4"/>
  <c r="L5" i="4"/>
  <c r="N5" i="4" s="1"/>
  <c r="G5" i="4"/>
  <c r="G20" i="4" s="1"/>
  <c r="H9" i="1"/>
  <c r="H20" i="1" s="1"/>
  <c r="K10" i="1"/>
  <c r="K11" i="1"/>
  <c r="K12" i="1"/>
  <c r="L12" i="1" s="1"/>
  <c r="N12" i="1" s="1"/>
  <c r="K13" i="1"/>
  <c r="L13" i="1" s="1"/>
  <c r="N13" i="1" s="1"/>
  <c r="K14" i="1"/>
  <c r="L14" i="1" s="1"/>
  <c r="N14" i="1" s="1"/>
  <c r="K15" i="1"/>
  <c r="L15" i="1" s="1"/>
  <c r="O15" i="1" s="1"/>
  <c r="K16" i="1"/>
  <c r="K17" i="1"/>
  <c r="L17" i="1" s="1"/>
  <c r="N17" i="1" s="1"/>
  <c r="K18" i="1"/>
  <c r="L18" i="1" s="1"/>
  <c r="N18" i="1" s="1"/>
  <c r="K19" i="1"/>
  <c r="L19" i="1" s="1"/>
  <c r="N19" i="1" s="1"/>
  <c r="K9" i="1"/>
  <c r="L9" i="1" s="1"/>
  <c r="Q22" i="1"/>
  <c r="P5" i="1"/>
  <c r="Q21" i="1"/>
  <c r="P6" i="1"/>
  <c r="P7" i="1"/>
  <c r="P8" i="1"/>
  <c r="P10" i="1"/>
  <c r="P11" i="1"/>
  <c r="P12" i="1"/>
  <c r="P13" i="1"/>
  <c r="P14" i="1"/>
  <c r="P15" i="1"/>
  <c r="P16" i="1"/>
  <c r="P17" i="1"/>
  <c r="P18" i="1"/>
  <c r="P19" i="1"/>
  <c r="O8" i="1"/>
  <c r="Q8" i="1" s="1"/>
  <c r="N6" i="1"/>
  <c r="N7" i="1"/>
  <c r="N8" i="1"/>
  <c r="L6" i="1"/>
  <c r="L7" i="1"/>
  <c r="L8" i="1"/>
  <c r="L10" i="1"/>
  <c r="O10" i="1" s="1"/>
  <c r="Q10" i="1" s="1"/>
  <c r="L11" i="1"/>
  <c r="N11" i="1" s="1"/>
  <c r="L16" i="1"/>
  <c r="N16" i="1" s="1"/>
  <c r="L5" i="1"/>
  <c r="N5" i="1" s="1"/>
  <c r="G6" i="1"/>
  <c r="O6" i="1" s="1"/>
  <c r="Q6" i="1" s="1"/>
  <c r="G7" i="1"/>
  <c r="I7" i="1" s="1"/>
  <c r="G8" i="1"/>
  <c r="G9" i="1"/>
  <c r="G10" i="1"/>
  <c r="I10" i="1" s="1"/>
  <c r="G11" i="1"/>
  <c r="I11" i="1" s="1"/>
  <c r="G12" i="1"/>
  <c r="G13" i="1"/>
  <c r="I13" i="1" s="1"/>
  <c r="G14" i="1"/>
  <c r="G15" i="1"/>
  <c r="G16" i="1"/>
  <c r="I16" i="1" s="1"/>
  <c r="G17" i="1"/>
  <c r="I17" i="1" s="1"/>
  <c r="G18" i="1"/>
  <c r="G19" i="1"/>
  <c r="I14" i="1"/>
  <c r="I15" i="1"/>
  <c r="I6" i="1"/>
  <c r="I8" i="1"/>
  <c r="G5" i="1"/>
  <c r="I5" i="1" s="1"/>
  <c r="I9" i="5" l="1"/>
  <c r="I9" i="1"/>
  <c r="M9" i="1"/>
  <c r="M20" i="1" s="1"/>
  <c r="P9" i="1"/>
  <c r="P20" i="1" s="1"/>
  <c r="G20" i="5"/>
  <c r="O11" i="5"/>
  <c r="Q11" i="5" s="1"/>
  <c r="N11" i="5"/>
  <c r="O13" i="5"/>
  <c r="Q13" i="5" s="1"/>
  <c r="N13" i="5"/>
  <c r="O17" i="5"/>
  <c r="Q17" i="5" s="1"/>
  <c r="N17" i="5"/>
  <c r="O19" i="5"/>
  <c r="Q19" i="5" s="1"/>
  <c r="N19" i="5"/>
  <c r="P9" i="5"/>
  <c r="P20" i="5" s="1"/>
  <c r="M20" i="5"/>
  <c r="O10" i="5"/>
  <c r="Q10" i="5" s="1"/>
  <c r="N10" i="5"/>
  <c r="O14" i="5"/>
  <c r="Q14" i="5" s="1"/>
  <c r="N14" i="5"/>
  <c r="N16" i="5"/>
  <c r="O16" i="5"/>
  <c r="Q16" i="5" s="1"/>
  <c r="I5" i="5"/>
  <c r="I6" i="5"/>
  <c r="I15" i="5"/>
  <c r="I12" i="5"/>
  <c r="I18" i="5"/>
  <c r="L9" i="5"/>
  <c r="O5" i="5"/>
  <c r="O11" i="4"/>
  <c r="Q11" i="4" s="1"/>
  <c r="N11" i="4"/>
  <c r="N13" i="4"/>
  <c r="O13" i="4"/>
  <c r="Q13" i="4" s="1"/>
  <c r="O17" i="4"/>
  <c r="Q17" i="4" s="1"/>
  <c r="N17" i="4"/>
  <c r="N19" i="4"/>
  <c r="O19" i="4"/>
  <c r="Q19" i="4" s="1"/>
  <c r="N9" i="4"/>
  <c r="O10" i="4"/>
  <c r="Q10" i="4" s="1"/>
  <c r="N10" i="4"/>
  <c r="O14" i="4"/>
  <c r="Q14" i="4" s="1"/>
  <c r="N14" i="4"/>
  <c r="O16" i="4"/>
  <c r="Q16" i="4" s="1"/>
  <c r="N16" i="4"/>
  <c r="N20" i="4" s="1"/>
  <c r="N23" i="4" s="1"/>
  <c r="L20" i="4"/>
  <c r="I18" i="4"/>
  <c r="M9" i="4"/>
  <c r="I12" i="4"/>
  <c r="I15" i="4"/>
  <c r="I5" i="4"/>
  <c r="I20" i="4" s="1"/>
  <c r="I23" i="4" s="1"/>
  <c r="I6" i="4"/>
  <c r="O5" i="4"/>
  <c r="N15" i="1"/>
  <c r="Q15" i="1"/>
  <c r="N9" i="1"/>
  <c r="O19" i="1"/>
  <c r="Q19" i="1" s="1"/>
  <c r="O18" i="1"/>
  <c r="Q18" i="1" s="1"/>
  <c r="O12" i="1"/>
  <c r="Q12" i="1" s="1"/>
  <c r="O14" i="1"/>
  <c r="Q14" i="1" s="1"/>
  <c r="I19" i="1"/>
  <c r="O5" i="1"/>
  <c r="Q5" i="1" s="1"/>
  <c r="O7" i="1"/>
  <c r="Q7" i="1" s="1"/>
  <c r="O17" i="1"/>
  <c r="Q17" i="1" s="1"/>
  <c r="I18" i="1"/>
  <c r="O11" i="1"/>
  <c r="Q11" i="1" s="1"/>
  <c r="O16" i="1"/>
  <c r="Q16" i="1" s="1"/>
  <c r="N10" i="1"/>
  <c r="I12" i="1"/>
  <c r="I20" i="1" s="1"/>
  <c r="I23" i="1" s="1"/>
  <c r="G20" i="1"/>
  <c r="O13" i="1"/>
  <c r="Q13" i="1" s="1"/>
  <c r="O9" i="1"/>
  <c r="Q9" i="1" s="1"/>
  <c r="L20" i="1"/>
  <c r="Q5" i="5" l="1"/>
  <c r="I20" i="5"/>
  <c r="I23" i="5" s="1"/>
  <c r="L20" i="5"/>
  <c r="N9" i="5"/>
  <c r="N20" i="5" s="1"/>
  <c r="N23" i="5" s="1"/>
  <c r="O9" i="5"/>
  <c r="Q9" i="5" s="1"/>
  <c r="P9" i="4"/>
  <c r="M20" i="4"/>
  <c r="O20" i="4"/>
  <c r="Q5" i="4"/>
  <c r="N20" i="1"/>
  <c r="N23" i="1" s="1"/>
  <c r="Q20" i="1"/>
  <c r="Q23" i="1" s="1"/>
  <c r="O20" i="1"/>
  <c r="Q20" i="5" l="1"/>
  <c r="Q23" i="5" s="1"/>
  <c r="O20" i="5"/>
  <c r="Q9" i="4"/>
  <c r="Q20" i="4" s="1"/>
  <c r="Q23" i="4" s="1"/>
  <c r="P2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R9" authorId="0" shapeId="0" xr:uid="{7644086F-1C42-9E49-9CF7-E699501B0B97}">
      <text>
        <r>
          <rPr>
            <b/>
            <sz val="10"/>
            <color rgb="FF000000"/>
            <rFont val="Tahoma"/>
            <family val="2"/>
          </rPr>
          <t xml:space="preserve">GomNhom.com
</t>
        </r>
        <r>
          <rPr>
            <b/>
            <sz val="10"/>
            <color rgb="FF000000"/>
            <rFont val="Tahoma"/>
            <family val="2"/>
          </rPr>
          <t xml:space="preserve">Nhập tổng số % bạn được giảm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bao gồm: Học Bổng kỳ thi, gom nhóm, con thứ 2,  đóng cả năm, cọc sớm, ...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R9" authorId="0" shapeId="0" xr:uid="{96C64E3B-6969-1448-B32E-A3A12A80E5B3}">
      <text>
        <r>
          <rPr>
            <b/>
            <sz val="10"/>
            <color rgb="FF000000"/>
            <rFont val="Tahoma"/>
            <family val="2"/>
          </rPr>
          <t xml:space="preserve">GomNhom.com
</t>
        </r>
        <r>
          <rPr>
            <b/>
            <sz val="10"/>
            <color rgb="FF000000"/>
            <rFont val="Tahoma"/>
            <family val="2"/>
          </rPr>
          <t xml:space="preserve">Nhập tổng số % bạn được giảm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bao gồm: Học Bổng kỳ thi, gom nhóm, con thứ 2,  đóng cả năm, cọc sớm, ...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R9" authorId="0" shapeId="0" xr:uid="{D73AF5C9-BA00-8C46-AB87-AFDAD3D79BAA}">
      <text>
        <r>
          <rPr>
            <b/>
            <sz val="10"/>
            <color rgb="FF000000"/>
            <rFont val="Tahoma"/>
            <family val="2"/>
          </rPr>
          <t xml:space="preserve">GomNhom.com
</t>
        </r>
        <r>
          <rPr>
            <b/>
            <sz val="10"/>
            <color rgb="FF000000"/>
            <rFont val="Tahoma"/>
            <family val="2"/>
          </rPr>
          <t xml:space="preserve">Nhập tổng số % bạn được giảm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bao gồm: Học Bổng kỳ thi, gom nhóm, con thứ 2,  đóng cả năm, cọc sớm, ...</t>
        </r>
      </text>
    </comment>
  </commentList>
</comments>
</file>

<file path=xl/sharedStrings.xml><?xml version="1.0" encoding="utf-8"?>
<sst xmlns="http://schemas.openxmlformats.org/spreadsheetml/2006/main" count="198" uniqueCount="43">
  <si>
    <t>STT</t>
  </si>
  <si>
    <t>Khoản thu</t>
  </si>
  <si>
    <t>ĐVT</t>
  </si>
  <si>
    <t>HỌC KỲ I</t>
  </si>
  <si>
    <t>HỌC KỲ II</t>
  </si>
  <si>
    <t>CẢ NĂM</t>
  </si>
  <si>
    <t>GHI CHÚ</t>
  </si>
  <si>
    <t>SL</t>
  </si>
  <si>
    <t>Đơn giá</t>
  </si>
  <si>
    <t>Tổng tiền</t>
  </si>
  <si>
    <t>Miễn giảm</t>
  </si>
  <si>
    <t>Thực đóng</t>
  </si>
  <si>
    <t>Quỹ hỗ trợ phát triển trường</t>
  </si>
  <si>
    <t>Năm</t>
  </si>
  <si>
    <t>Sách vở tạm thu</t>
  </si>
  <si>
    <t>Tạm thu</t>
  </si>
  <si>
    <t>Phụ phí tạm thu</t>
  </si>
  <si>
    <t>Đồng phục tạm thu</t>
  </si>
  <si>
    <t>Học phí năm học 2023-2024</t>
  </si>
  <si>
    <t>Tháng</t>
  </si>
  <si>
    <t>Tiền ăn (2 bữa: trưa chiều)</t>
  </si>
  <si>
    <t>Tiền ăn sáng</t>
  </si>
  <si>
    <t>Tiền bán trú</t>
  </si>
  <si>
    <t>Tiền xe đưa đón tại điểm 2 chiều</t>
  </si>
  <si>
    <t>Tiền xe đưa đón tại điểm 1 chiều</t>
  </si>
  <si>
    <t>Tiền xe đưa đón tại điểm (đối với xe 16 chỗ)</t>
  </si>
  <si>
    <t>Tiền xe đưa đón tại nhà</t>
  </si>
  <si>
    <t>Máy tính bảng</t>
  </si>
  <si>
    <t>Quyết toán các khoản tạm thu</t>
  </si>
  <si>
    <t>Lãi chậm nộp</t>
  </si>
  <si>
    <t>Tổng cộng</t>
  </si>
  <si>
    <t>Đã nộp</t>
  </si>
  <si>
    <t>Còn phải đóng</t>
  </si>
  <si>
    <t>Hạn nộp</t>
  </si>
  <si>
    <t>Các loại phí (tiền ăn, tiền xe, tiền học phí) đóng chậm sẽ bị tính lãi 1%/tháng tính lũy kế kể từ ngày đến hạn phải nộp)</t>
  </si>
  <si>
    <t>12/15/20…</t>
  </si>
  <si>
    <t>Hết ngày 15/07/20…</t>
  </si>
  <si>
    <t>Quyết toán học phí năm 20...-20...</t>
  </si>
  <si>
    <t>Xem thêm tại GomNhom.com</t>
  </si>
  <si>
    <t>Nhập tổng số % bạn được giảm, bao gồm: Học Bổng kỳ thi, gom nhóm, con thứ 2, đóng cả năm, cọc sớm…</t>
  </si>
  <si>
    <t>HỌC PHÍ NEWTON</t>
  </si>
  <si>
    <t>Ghi chú: Có thể thay đổi giá trị ở các ô có nền màu xanh cho phù hợp</t>
  </si>
  <si>
    <t>Tạo bởi GomNhom.com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</si>
</sst>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/mm/yyyy;@"/>
    <numFmt numFmtId="165" formatCode="_(* #,##0.000_);_(* \(#,##0.000\);_(* &quot;-&quot;_);_(@_)"/>
  </numFmts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5"/>
      <name val="Times New Roman"/>
      <family val="1"/>
    </font>
    <font>
      <sz val="15"/>
      <color rgb="FF000000"/>
      <name val="Times New Roman"/>
      <family val="1"/>
    </font>
    <font>
      <b/>
      <sz val="15"/>
      <color rgb="FF000000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sz val="20"/>
      <color rgb="FF000000"/>
      <name val="Times New Roman"/>
      <family val="1"/>
    </font>
    <font>
      <b/>
      <sz val="20"/>
      <name val="Times New Roman"/>
      <family val="1"/>
    </font>
    <font>
      <b/>
      <sz val="13"/>
      <color theme="0"/>
      <name val="Times New Roman"/>
      <family val="1"/>
    </font>
    <font>
      <u/>
      <sz val="10"/>
      <color theme="10"/>
      <name val="Times New Roman"/>
      <family val="1"/>
    </font>
    <font>
      <b/>
      <sz val="10"/>
      <color rgb="FF000000"/>
      <name val="Tahoma"/>
      <family val="2"/>
    </font>
    <font>
      <sz val="12"/>
      <color rgb="FF000000"/>
      <name val="Times New Roman"/>
      <family val="1"/>
    </font>
    <font>
      <b/>
      <i/>
      <sz val="15"/>
      <color rgb="FFC00000"/>
      <name val="Times New Roman"/>
      <family val="1"/>
    </font>
    <font>
      <b/>
      <i/>
      <sz val="12"/>
      <color theme="3" tint="-0.24997711111789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EFEFEF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0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right" vertical="center" wrapText="1"/>
    </xf>
    <xf numFmtId="41" fontId="2" fillId="4" borderId="1" xfId="1" applyFont="1" applyFill="1" applyBorder="1" applyAlignment="1">
      <alignment horizontal="right" vertical="center" wrapText="1"/>
    </xf>
    <xf numFmtId="41" fontId="3" fillId="0" borderId="1" xfId="1" applyFont="1" applyBorder="1" applyAlignment="1">
      <alignment horizontal="right" vertical="center" wrapText="1" shrinkToFit="1"/>
    </xf>
    <xf numFmtId="41" fontId="4" fillId="2" borderId="1" xfId="1" applyFont="1" applyFill="1" applyBorder="1" applyAlignment="1">
      <alignment horizontal="right" vertical="center" wrapText="1" shrinkToFit="1"/>
    </xf>
    <xf numFmtId="41" fontId="2" fillId="3" borderId="1" xfId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1" fontId="3" fillId="0" borderId="1" xfId="1" applyFont="1" applyBorder="1" applyAlignment="1">
      <alignment horizontal="right" vertical="center" wrapText="1"/>
    </xf>
    <xf numFmtId="41" fontId="3" fillId="0" borderId="1" xfId="1" applyFont="1" applyBorder="1" applyAlignment="1">
      <alignment vertical="center" wrapText="1"/>
    </xf>
    <xf numFmtId="41" fontId="2" fillId="0" borderId="1" xfId="1" applyFont="1" applyBorder="1" applyAlignment="1">
      <alignment horizontal="right" vertical="center" wrapText="1"/>
    </xf>
    <xf numFmtId="41" fontId="2" fillId="2" borderId="1" xfId="1" applyFont="1" applyFill="1" applyBorder="1" applyAlignment="1">
      <alignment horizontal="right" vertical="center" wrapText="1"/>
    </xf>
    <xf numFmtId="41" fontId="3" fillId="0" borderId="2" xfId="1" applyFont="1" applyBorder="1" applyAlignment="1">
      <alignment vertical="center" wrapText="1"/>
    </xf>
    <xf numFmtId="41" fontId="4" fillId="3" borderId="1" xfId="1" applyFont="1" applyFill="1" applyBorder="1" applyAlignment="1">
      <alignment horizontal="right" vertical="center" wrapText="1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" fontId="5" fillId="6" borderId="1" xfId="1" applyNumberFormat="1" applyFont="1" applyFill="1" applyBorder="1" applyAlignment="1">
      <alignment horizontal="center" vertical="center" wrapText="1"/>
    </xf>
    <xf numFmtId="41" fontId="5" fillId="6" borderId="1" xfId="1" applyFont="1" applyFill="1" applyBorder="1" applyAlignment="1">
      <alignment horizontal="right" vertical="center" wrapText="1"/>
    </xf>
    <xf numFmtId="41" fontId="3" fillId="6" borderId="1" xfId="1" applyFont="1" applyFill="1" applyBorder="1" applyAlignment="1">
      <alignment horizontal="right" vertical="center" wrapText="1" shrinkToFit="1"/>
    </xf>
    <xf numFmtId="41" fontId="3" fillId="6" borderId="1" xfId="1" applyFont="1" applyFill="1" applyBorder="1" applyAlignment="1">
      <alignment horizontal="right" vertical="center" wrapText="1"/>
    </xf>
    <xf numFmtId="165" fontId="3" fillId="6" borderId="1" xfId="1" applyNumberFormat="1" applyFont="1" applyFill="1" applyBorder="1" applyAlignment="1">
      <alignment horizontal="right" vertical="center" wrapText="1" shrinkToFit="1"/>
    </xf>
    <xf numFmtId="41" fontId="2" fillId="6" borderId="1" xfId="1" applyFont="1" applyFill="1" applyBorder="1" applyAlignment="1">
      <alignment horizontal="right" vertical="center" wrapText="1"/>
    </xf>
    <xf numFmtId="41" fontId="4" fillId="6" borderId="1" xfId="1" applyFont="1" applyFill="1" applyBorder="1" applyAlignment="1">
      <alignment horizontal="right" vertical="center" wrapText="1" shrinkToFit="1"/>
    </xf>
    <xf numFmtId="41" fontId="3" fillId="6" borderId="1" xfId="1" applyFont="1" applyFill="1" applyBorder="1" applyAlignment="1">
      <alignment horizontal="center" vertical="center" wrapText="1"/>
    </xf>
    <xf numFmtId="41" fontId="3" fillId="6" borderId="1" xfId="1" applyFont="1" applyFill="1" applyBorder="1" applyAlignment="1">
      <alignment horizontal="center" vertical="center" wrapText="1" shrinkToFit="1"/>
    </xf>
    <xf numFmtId="41" fontId="2" fillId="0" borderId="1" xfId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 shrinkToFit="1"/>
    </xf>
    <xf numFmtId="0" fontId="9" fillId="5" borderId="0" xfId="2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3" xfId="2" applyFont="1" applyBorder="1" applyAlignment="1">
      <alignment horizontal="right" vertical="center" wrapText="1"/>
    </xf>
  </cellXfs>
  <cellStyles count="3">
    <cellStyle name="Comma [0]" xfId="1" builtinId="6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gomnhom.com/" TargetMode="External"/><Relationship Id="rId1" Type="http://schemas.openxmlformats.org/officeDocument/2006/relationships/hyperlink" Target="https://gomnhom.com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s://gomnhom.com/" TargetMode="External"/><Relationship Id="rId1" Type="http://schemas.openxmlformats.org/officeDocument/2006/relationships/hyperlink" Target="https://gomnhom.com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hyperlink" Target="https://gomnhom.com/" TargetMode="External"/><Relationship Id="rId1" Type="http://schemas.openxmlformats.org/officeDocument/2006/relationships/hyperlink" Target="https://gomnhom.com/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D56F5-1D7E-CA4F-8686-65E6DF4D5629}">
  <sheetPr>
    <pageSetUpPr fitToPage="1"/>
  </sheetPr>
  <dimension ref="A1:AB36"/>
  <sheetViews>
    <sheetView zoomScaleNormal="100" workbookViewId="0">
      <selection activeCell="Y18" sqref="Y18"/>
    </sheetView>
  </sheetViews>
  <sheetFormatPr baseColWidth="10" defaultColWidth="9" defaultRowHeight="13" x14ac:dyDescent="0.15"/>
  <cols>
    <col min="1" max="1" width="7" style="22" bestFit="1" customWidth="1"/>
    <col min="2" max="2" width="4.59765625" style="1" customWidth="1"/>
    <col min="3" max="3" width="40" style="1" customWidth="1"/>
    <col min="4" max="4" width="9" style="1" bestFit="1" customWidth="1"/>
    <col min="5" max="5" width="5" style="22" bestFit="1" customWidth="1"/>
    <col min="6" max="7" width="17.59765625" style="1" bestFit="1" customWidth="1"/>
    <col min="8" max="8" width="17.59765625" style="1" customWidth="1"/>
    <col min="9" max="9" width="17.59765625" style="1" bestFit="1" customWidth="1"/>
    <col min="10" max="10" width="5" style="1" bestFit="1" customWidth="1"/>
    <col min="11" max="11" width="15.796875" style="1" bestFit="1" customWidth="1"/>
    <col min="12" max="12" width="17.59765625" style="1" bestFit="1" customWidth="1"/>
    <col min="13" max="13" width="17" style="1" customWidth="1"/>
    <col min="14" max="14" width="17.59765625" style="1" bestFit="1" customWidth="1"/>
    <col min="15" max="15" width="19.19921875" style="1" bestFit="1" customWidth="1"/>
    <col min="16" max="16" width="18.796875" style="1" customWidth="1"/>
    <col min="17" max="17" width="19.19921875" style="1" customWidth="1"/>
    <col min="18" max="18" width="9.3984375" style="1" customWidth="1"/>
    <col min="19" max="19" width="16.19921875" style="1" bestFit="1" customWidth="1"/>
    <col min="20" max="20" width="17.19921875" style="1" hidden="1" customWidth="1"/>
    <col min="21" max="16384" width="9" style="1"/>
  </cols>
  <sheetData>
    <row r="1" spans="1:28" ht="21" customHeight="1" x14ac:dyDescent="0.15">
      <c r="A1" s="46" t="s">
        <v>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23"/>
      <c r="U1" s="21"/>
      <c r="V1" s="21"/>
      <c r="W1" s="21"/>
      <c r="X1" s="21"/>
      <c r="Y1" s="21"/>
      <c r="Z1" s="21"/>
      <c r="AA1" s="21"/>
      <c r="AB1" s="21"/>
    </row>
    <row r="2" spans="1:28" ht="53" customHeight="1" x14ac:dyDescent="0.15">
      <c r="A2" s="47" t="s">
        <v>40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21"/>
      <c r="V2" s="21"/>
      <c r="W2" s="21"/>
      <c r="X2" s="21"/>
      <c r="Y2" s="21"/>
      <c r="Z2" s="21"/>
      <c r="AA2" s="21"/>
      <c r="AB2" s="21"/>
    </row>
    <row r="3" spans="1:28" ht="19" x14ac:dyDescent="0.15">
      <c r="A3" s="35" t="s">
        <v>0</v>
      </c>
      <c r="B3" s="39" t="s">
        <v>1</v>
      </c>
      <c r="C3" s="39"/>
      <c r="D3" s="35" t="s">
        <v>2</v>
      </c>
      <c r="E3" s="35" t="s">
        <v>3</v>
      </c>
      <c r="F3" s="35"/>
      <c r="G3" s="35"/>
      <c r="H3" s="35"/>
      <c r="I3" s="35"/>
      <c r="J3" s="35" t="s">
        <v>4</v>
      </c>
      <c r="K3" s="35"/>
      <c r="L3" s="35"/>
      <c r="M3" s="35"/>
      <c r="N3" s="35"/>
      <c r="O3" s="35" t="s">
        <v>5</v>
      </c>
      <c r="P3" s="35"/>
      <c r="Q3" s="35"/>
      <c r="R3" s="35" t="s">
        <v>6</v>
      </c>
      <c r="S3" s="35"/>
      <c r="T3" s="2"/>
      <c r="U3" s="21"/>
      <c r="V3" s="21"/>
      <c r="W3" s="21"/>
      <c r="X3" s="21"/>
      <c r="Y3" s="21"/>
      <c r="Z3" s="21"/>
      <c r="AA3" s="21"/>
      <c r="AB3" s="21"/>
    </row>
    <row r="4" spans="1:28" ht="20" x14ac:dyDescent="0.15">
      <c r="A4" s="35"/>
      <c r="B4" s="39"/>
      <c r="C4" s="39"/>
      <c r="D4" s="35"/>
      <c r="E4" s="11" t="s">
        <v>7</v>
      </c>
      <c r="F4" s="11" t="s">
        <v>8</v>
      </c>
      <c r="G4" s="11" t="s">
        <v>9</v>
      </c>
      <c r="H4" s="11" t="s">
        <v>10</v>
      </c>
      <c r="I4" s="12" t="s">
        <v>11</v>
      </c>
      <c r="J4" s="11" t="s">
        <v>7</v>
      </c>
      <c r="K4" s="11" t="s">
        <v>8</v>
      </c>
      <c r="L4" s="11" t="s">
        <v>9</v>
      </c>
      <c r="M4" s="11" t="s">
        <v>10</v>
      </c>
      <c r="N4" s="13" t="s">
        <v>11</v>
      </c>
      <c r="O4" s="11" t="s">
        <v>9</v>
      </c>
      <c r="P4" s="11" t="s">
        <v>10</v>
      </c>
      <c r="Q4" s="14" t="s">
        <v>11</v>
      </c>
      <c r="R4" s="35"/>
      <c r="S4" s="35"/>
      <c r="T4" s="2"/>
      <c r="U4" s="21"/>
      <c r="V4" s="21"/>
      <c r="W4" s="21"/>
      <c r="X4" s="21"/>
      <c r="Y4" s="21"/>
      <c r="Z4" s="21"/>
      <c r="AA4" s="21"/>
      <c r="AB4" s="21"/>
    </row>
    <row r="5" spans="1:28" ht="25" customHeight="1" x14ac:dyDescent="0.15">
      <c r="A5" s="4">
        <v>1</v>
      </c>
      <c r="B5" s="40" t="s">
        <v>12</v>
      </c>
      <c r="C5" s="40"/>
      <c r="D5" s="5" t="s">
        <v>13</v>
      </c>
      <c r="E5" s="24">
        <v>1</v>
      </c>
      <c r="F5" s="25">
        <v>10000000</v>
      </c>
      <c r="G5" s="6">
        <f>E5*F5</f>
        <v>10000000</v>
      </c>
      <c r="H5" s="26"/>
      <c r="I5" s="7">
        <f>G5-H5</f>
        <v>10000000</v>
      </c>
      <c r="J5" s="24">
        <v>0</v>
      </c>
      <c r="K5" s="28"/>
      <c r="L5" s="8">
        <f>J5*K5</f>
        <v>0</v>
      </c>
      <c r="M5" s="26"/>
      <c r="N5" s="9">
        <f>L5-M5</f>
        <v>0</v>
      </c>
      <c r="O5" s="6">
        <f>G5+L5</f>
        <v>10000000</v>
      </c>
      <c r="P5" s="8">
        <f>H5+M5</f>
        <v>0</v>
      </c>
      <c r="Q5" s="10">
        <f>O5-P5</f>
        <v>10000000</v>
      </c>
      <c r="R5" s="45"/>
      <c r="S5" s="45"/>
      <c r="T5" s="2"/>
      <c r="U5" s="21"/>
      <c r="V5" s="21"/>
      <c r="W5" s="21"/>
      <c r="X5" s="21"/>
      <c r="Y5" s="21"/>
      <c r="Z5" s="21"/>
      <c r="AA5" s="21"/>
      <c r="AB5" s="21"/>
    </row>
    <row r="6" spans="1:28" ht="25" customHeight="1" x14ac:dyDescent="0.15">
      <c r="A6" s="4">
        <v>2</v>
      </c>
      <c r="B6" s="40" t="s">
        <v>14</v>
      </c>
      <c r="C6" s="40"/>
      <c r="D6" s="5" t="s">
        <v>13</v>
      </c>
      <c r="E6" s="24">
        <v>1</v>
      </c>
      <c r="F6" s="25">
        <v>3000000</v>
      </c>
      <c r="G6" s="6">
        <f t="shared" ref="G6:G19" si="0">E6*F6</f>
        <v>3000000</v>
      </c>
      <c r="H6" s="26"/>
      <c r="I6" s="7">
        <f t="shared" ref="I6:I19" si="1">G6-H6</f>
        <v>3000000</v>
      </c>
      <c r="J6" s="24">
        <v>0</v>
      </c>
      <c r="K6" s="28"/>
      <c r="L6" s="8">
        <f t="shared" ref="L6:L19" si="2">J6*K6</f>
        <v>0</v>
      </c>
      <c r="M6" s="26"/>
      <c r="N6" s="9">
        <f t="shared" ref="N6:N19" si="3">L6-M6</f>
        <v>0</v>
      </c>
      <c r="O6" s="6">
        <f t="shared" ref="O6:P19" si="4">G6+L6</f>
        <v>3000000</v>
      </c>
      <c r="P6" s="8">
        <f t="shared" si="4"/>
        <v>0</v>
      </c>
      <c r="Q6" s="10">
        <f t="shared" ref="Q6:Q19" si="5">O6-P6</f>
        <v>3000000</v>
      </c>
      <c r="R6" s="41" t="s">
        <v>15</v>
      </c>
      <c r="S6" s="41"/>
      <c r="T6" s="2"/>
      <c r="U6" s="21"/>
      <c r="V6" s="21"/>
      <c r="W6" s="21"/>
      <c r="X6" s="21"/>
      <c r="Y6" s="21"/>
      <c r="Z6" s="21"/>
      <c r="AA6" s="21"/>
      <c r="AB6" s="21"/>
    </row>
    <row r="7" spans="1:28" ht="25" customHeight="1" x14ac:dyDescent="0.15">
      <c r="A7" s="4">
        <v>3</v>
      </c>
      <c r="B7" s="40" t="s">
        <v>16</v>
      </c>
      <c r="C7" s="40"/>
      <c r="D7" s="5" t="s">
        <v>13</v>
      </c>
      <c r="E7" s="24">
        <v>1</v>
      </c>
      <c r="F7" s="25">
        <v>2700000</v>
      </c>
      <c r="G7" s="6">
        <f t="shared" si="0"/>
        <v>2700000</v>
      </c>
      <c r="H7" s="26"/>
      <c r="I7" s="7">
        <f t="shared" si="1"/>
        <v>2700000</v>
      </c>
      <c r="J7" s="24">
        <v>0</v>
      </c>
      <c r="K7" s="28"/>
      <c r="L7" s="8">
        <f t="shared" si="2"/>
        <v>0</v>
      </c>
      <c r="M7" s="26"/>
      <c r="N7" s="9">
        <f t="shared" si="3"/>
        <v>0</v>
      </c>
      <c r="O7" s="6">
        <f t="shared" si="4"/>
        <v>2700000</v>
      </c>
      <c r="P7" s="8">
        <f t="shared" si="4"/>
        <v>0</v>
      </c>
      <c r="Q7" s="10">
        <f t="shared" si="5"/>
        <v>2700000</v>
      </c>
      <c r="R7" s="41" t="s">
        <v>15</v>
      </c>
      <c r="S7" s="41"/>
      <c r="T7" s="2"/>
      <c r="U7" s="21"/>
      <c r="V7" s="21"/>
      <c r="W7" s="21"/>
      <c r="X7" s="21"/>
      <c r="Y7" s="21"/>
      <c r="Z7" s="21"/>
      <c r="AA7" s="21"/>
      <c r="AB7" s="21"/>
    </row>
    <row r="8" spans="1:28" ht="25" customHeight="1" x14ac:dyDescent="0.15">
      <c r="A8" s="4">
        <v>4</v>
      </c>
      <c r="B8" s="40" t="s">
        <v>17</v>
      </c>
      <c r="C8" s="40"/>
      <c r="D8" s="5" t="s">
        <v>13</v>
      </c>
      <c r="E8" s="24">
        <v>1</v>
      </c>
      <c r="F8" s="25">
        <v>2500000</v>
      </c>
      <c r="G8" s="6">
        <f t="shared" si="0"/>
        <v>2500000</v>
      </c>
      <c r="H8" s="27"/>
      <c r="I8" s="7">
        <f t="shared" si="1"/>
        <v>2500000</v>
      </c>
      <c r="J8" s="24">
        <v>0</v>
      </c>
      <c r="K8" s="28"/>
      <c r="L8" s="8">
        <f t="shared" si="2"/>
        <v>0</v>
      </c>
      <c r="M8" s="26"/>
      <c r="N8" s="9">
        <f t="shared" si="3"/>
        <v>0</v>
      </c>
      <c r="O8" s="6">
        <f t="shared" si="4"/>
        <v>2500000</v>
      </c>
      <c r="P8" s="8">
        <f t="shared" si="4"/>
        <v>0</v>
      </c>
      <c r="Q8" s="10">
        <f t="shared" si="5"/>
        <v>2500000</v>
      </c>
      <c r="R8" s="41" t="s">
        <v>15</v>
      </c>
      <c r="S8" s="41"/>
      <c r="T8" s="2"/>
      <c r="U8" s="21"/>
      <c r="V8" s="21"/>
      <c r="W8" s="21"/>
      <c r="X8" s="21"/>
      <c r="Y8" s="21"/>
      <c r="Z8" s="21"/>
      <c r="AA8" s="21"/>
      <c r="AB8" s="21"/>
    </row>
    <row r="9" spans="1:28" ht="36" customHeight="1" x14ac:dyDescent="0.15">
      <c r="A9" s="4">
        <v>5</v>
      </c>
      <c r="B9" s="40" t="s">
        <v>18</v>
      </c>
      <c r="C9" s="40"/>
      <c r="D9" s="5" t="s">
        <v>19</v>
      </c>
      <c r="E9" s="24">
        <v>5</v>
      </c>
      <c r="F9" s="25">
        <v>6700000</v>
      </c>
      <c r="G9" s="6">
        <f t="shared" si="0"/>
        <v>33500000</v>
      </c>
      <c r="H9" s="6">
        <f>F9*R9*E9</f>
        <v>0</v>
      </c>
      <c r="I9" s="7">
        <f t="shared" si="1"/>
        <v>33500000</v>
      </c>
      <c r="J9" s="24">
        <v>5</v>
      </c>
      <c r="K9" s="25">
        <f>F9</f>
        <v>6700000</v>
      </c>
      <c r="L9" s="8">
        <f t="shared" si="2"/>
        <v>33500000</v>
      </c>
      <c r="M9" s="6">
        <f>K9*R9*J9</f>
        <v>0</v>
      </c>
      <c r="N9" s="9">
        <f t="shared" si="3"/>
        <v>33500000</v>
      </c>
      <c r="O9" s="6">
        <f t="shared" si="4"/>
        <v>67000000</v>
      </c>
      <c r="P9" s="8">
        <f>H9+M9</f>
        <v>0</v>
      </c>
      <c r="Q9" s="10">
        <f t="shared" si="5"/>
        <v>67000000</v>
      </c>
      <c r="R9" s="42">
        <v>0</v>
      </c>
      <c r="S9" s="43"/>
      <c r="T9" s="2"/>
      <c r="U9" s="44" t="s">
        <v>39</v>
      </c>
      <c r="V9" s="44"/>
      <c r="W9" s="44"/>
      <c r="X9" s="44"/>
      <c r="Y9" s="44"/>
      <c r="Z9" s="44"/>
      <c r="AA9" s="44"/>
      <c r="AB9" s="44"/>
    </row>
    <row r="10" spans="1:28" ht="25" customHeight="1" x14ac:dyDescent="0.15">
      <c r="A10" s="4">
        <v>6</v>
      </c>
      <c r="B10" s="40" t="s">
        <v>20</v>
      </c>
      <c r="C10" s="40"/>
      <c r="D10" s="5" t="s">
        <v>19</v>
      </c>
      <c r="E10" s="24">
        <v>5</v>
      </c>
      <c r="F10" s="25">
        <v>1300000</v>
      </c>
      <c r="G10" s="6">
        <f t="shared" si="0"/>
        <v>6500000</v>
      </c>
      <c r="H10" s="26"/>
      <c r="I10" s="7">
        <f t="shared" si="1"/>
        <v>6500000</v>
      </c>
      <c r="J10" s="24">
        <v>5</v>
      </c>
      <c r="K10" s="25">
        <f t="shared" ref="K10:K19" si="6">F10</f>
        <v>1300000</v>
      </c>
      <c r="L10" s="8">
        <f t="shared" si="2"/>
        <v>6500000</v>
      </c>
      <c r="M10" s="8"/>
      <c r="N10" s="9">
        <f t="shared" si="3"/>
        <v>6500000</v>
      </c>
      <c r="O10" s="6">
        <f t="shared" si="4"/>
        <v>13000000</v>
      </c>
      <c r="P10" s="8">
        <f t="shared" si="4"/>
        <v>0</v>
      </c>
      <c r="Q10" s="10">
        <f t="shared" si="5"/>
        <v>13000000</v>
      </c>
      <c r="R10" s="37"/>
      <c r="S10" s="37"/>
      <c r="T10" s="2"/>
      <c r="U10" s="21"/>
      <c r="V10" s="21"/>
      <c r="W10" s="21"/>
      <c r="X10" s="21"/>
      <c r="Y10" s="21"/>
      <c r="Z10" s="21"/>
      <c r="AA10" s="21"/>
      <c r="AB10" s="21"/>
    </row>
    <row r="11" spans="1:28" ht="25" customHeight="1" x14ac:dyDescent="0.15">
      <c r="A11" s="4">
        <v>7</v>
      </c>
      <c r="B11" s="40" t="s">
        <v>21</v>
      </c>
      <c r="C11" s="40"/>
      <c r="D11" s="5" t="s">
        <v>19</v>
      </c>
      <c r="E11" s="24">
        <v>5</v>
      </c>
      <c r="F11" s="26">
        <v>400000</v>
      </c>
      <c r="G11" s="6">
        <f t="shared" si="0"/>
        <v>2000000</v>
      </c>
      <c r="H11" s="26"/>
      <c r="I11" s="7">
        <f t="shared" si="1"/>
        <v>2000000</v>
      </c>
      <c r="J11" s="24">
        <v>5</v>
      </c>
      <c r="K11" s="25">
        <f t="shared" si="6"/>
        <v>400000</v>
      </c>
      <c r="L11" s="8">
        <f t="shared" si="2"/>
        <v>2000000</v>
      </c>
      <c r="M11" s="8"/>
      <c r="N11" s="9">
        <f t="shared" si="3"/>
        <v>2000000</v>
      </c>
      <c r="O11" s="6">
        <f t="shared" si="4"/>
        <v>4000000</v>
      </c>
      <c r="P11" s="8">
        <f t="shared" si="4"/>
        <v>0</v>
      </c>
      <c r="Q11" s="10">
        <f t="shared" si="5"/>
        <v>4000000</v>
      </c>
      <c r="R11" s="37"/>
      <c r="S11" s="37"/>
      <c r="T11" s="2"/>
      <c r="U11" s="21"/>
      <c r="V11" s="21"/>
      <c r="W11" s="21"/>
      <c r="X11" s="21"/>
      <c r="Y11" s="21"/>
      <c r="Z11" s="21"/>
      <c r="AA11" s="21"/>
      <c r="AB11" s="21"/>
    </row>
    <row r="12" spans="1:28" ht="25" customHeight="1" x14ac:dyDescent="0.15">
      <c r="A12" s="4">
        <v>8</v>
      </c>
      <c r="B12" s="40" t="s">
        <v>22</v>
      </c>
      <c r="C12" s="40"/>
      <c r="D12" s="5" t="s">
        <v>19</v>
      </c>
      <c r="E12" s="24">
        <v>5</v>
      </c>
      <c r="F12" s="26">
        <v>400000</v>
      </c>
      <c r="G12" s="6">
        <f t="shared" si="0"/>
        <v>2000000</v>
      </c>
      <c r="H12" s="26"/>
      <c r="I12" s="7">
        <f t="shared" si="1"/>
        <v>2000000</v>
      </c>
      <c r="J12" s="24">
        <v>5</v>
      </c>
      <c r="K12" s="25">
        <f t="shared" si="6"/>
        <v>400000</v>
      </c>
      <c r="L12" s="8">
        <f t="shared" si="2"/>
        <v>2000000</v>
      </c>
      <c r="M12" s="8"/>
      <c r="N12" s="9">
        <f t="shared" si="3"/>
        <v>2000000</v>
      </c>
      <c r="O12" s="6">
        <f t="shared" si="4"/>
        <v>4000000</v>
      </c>
      <c r="P12" s="8">
        <f t="shared" si="4"/>
        <v>0</v>
      </c>
      <c r="Q12" s="10">
        <f t="shared" si="5"/>
        <v>4000000</v>
      </c>
      <c r="R12" s="37"/>
      <c r="S12" s="37"/>
      <c r="T12" s="2"/>
      <c r="U12" s="21"/>
      <c r="V12" s="21"/>
      <c r="W12" s="21"/>
      <c r="X12" s="21"/>
      <c r="Y12" s="21"/>
      <c r="Z12" s="21"/>
      <c r="AA12" s="21"/>
      <c r="AB12" s="21"/>
    </row>
    <row r="13" spans="1:28" ht="25" customHeight="1" x14ac:dyDescent="0.15">
      <c r="A13" s="4">
        <v>9</v>
      </c>
      <c r="B13" s="40" t="s">
        <v>23</v>
      </c>
      <c r="C13" s="40"/>
      <c r="D13" s="5" t="s">
        <v>19</v>
      </c>
      <c r="E13" s="31"/>
      <c r="F13" s="25">
        <v>1300000</v>
      </c>
      <c r="G13" s="6">
        <f t="shared" si="0"/>
        <v>0</v>
      </c>
      <c r="H13" s="27"/>
      <c r="I13" s="7">
        <f t="shared" si="1"/>
        <v>0</v>
      </c>
      <c r="J13" s="31"/>
      <c r="K13" s="25">
        <f t="shared" si="6"/>
        <v>1300000</v>
      </c>
      <c r="L13" s="8">
        <f t="shared" si="2"/>
        <v>0</v>
      </c>
      <c r="M13" s="27"/>
      <c r="N13" s="9">
        <f t="shared" si="3"/>
        <v>0</v>
      </c>
      <c r="O13" s="6">
        <f t="shared" si="4"/>
        <v>0</v>
      </c>
      <c r="P13" s="8">
        <f t="shared" si="4"/>
        <v>0</v>
      </c>
      <c r="Q13" s="10">
        <f t="shared" si="5"/>
        <v>0</v>
      </c>
      <c r="R13" s="37"/>
      <c r="S13" s="37"/>
      <c r="T13" s="2"/>
      <c r="U13" s="21"/>
      <c r="V13" s="21"/>
      <c r="W13" s="21"/>
      <c r="X13" s="21"/>
      <c r="Y13" s="21"/>
      <c r="Z13" s="21"/>
      <c r="AA13" s="21"/>
      <c r="AB13" s="21"/>
    </row>
    <row r="14" spans="1:28" ht="25" customHeight="1" x14ac:dyDescent="0.15">
      <c r="A14" s="4">
        <v>10</v>
      </c>
      <c r="B14" s="40" t="s">
        <v>24</v>
      </c>
      <c r="C14" s="40"/>
      <c r="D14" s="5" t="s">
        <v>19</v>
      </c>
      <c r="E14" s="31"/>
      <c r="F14" s="25">
        <v>1000000</v>
      </c>
      <c r="G14" s="6">
        <f t="shared" si="0"/>
        <v>0</v>
      </c>
      <c r="H14" s="27"/>
      <c r="I14" s="7">
        <f t="shared" si="1"/>
        <v>0</v>
      </c>
      <c r="J14" s="31"/>
      <c r="K14" s="25">
        <f t="shared" si="6"/>
        <v>1000000</v>
      </c>
      <c r="L14" s="8">
        <f t="shared" si="2"/>
        <v>0</v>
      </c>
      <c r="M14" s="27"/>
      <c r="N14" s="9">
        <f t="shared" si="3"/>
        <v>0</v>
      </c>
      <c r="O14" s="6">
        <f t="shared" si="4"/>
        <v>0</v>
      </c>
      <c r="P14" s="8">
        <f t="shared" si="4"/>
        <v>0</v>
      </c>
      <c r="Q14" s="10">
        <f t="shared" si="5"/>
        <v>0</v>
      </c>
      <c r="R14" s="37"/>
      <c r="S14" s="37"/>
      <c r="T14" s="2"/>
      <c r="U14" s="21"/>
      <c r="V14" s="21"/>
      <c r="W14" s="21"/>
      <c r="X14" s="21"/>
      <c r="Y14" s="21"/>
      <c r="Z14" s="21"/>
      <c r="AA14" s="21"/>
      <c r="AB14" s="21"/>
    </row>
    <row r="15" spans="1:28" ht="45" customHeight="1" x14ac:dyDescent="0.15">
      <c r="A15" s="4">
        <v>11</v>
      </c>
      <c r="B15" s="40" t="s">
        <v>25</v>
      </c>
      <c r="C15" s="40"/>
      <c r="D15" s="5" t="s">
        <v>19</v>
      </c>
      <c r="E15" s="31"/>
      <c r="F15" s="25">
        <v>1800000</v>
      </c>
      <c r="G15" s="6">
        <f t="shared" si="0"/>
        <v>0</v>
      </c>
      <c r="H15" s="27"/>
      <c r="I15" s="7">
        <f t="shared" si="1"/>
        <v>0</v>
      </c>
      <c r="J15" s="31"/>
      <c r="K15" s="25">
        <f t="shared" si="6"/>
        <v>1800000</v>
      </c>
      <c r="L15" s="8">
        <f t="shared" si="2"/>
        <v>0</v>
      </c>
      <c r="M15" s="27"/>
      <c r="N15" s="9">
        <f>L15-M15</f>
        <v>0</v>
      </c>
      <c r="O15" s="6">
        <f t="shared" si="4"/>
        <v>0</v>
      </c>
      <c r="P15" s="8">
        <f t="shared" si="4"/>
        <v>0</v>
      </c>
      <c r="Q15" s="10">
        <f t="shared" si="5"/>
        <v>0</v>
      </c>
      <c r="R15" s="37"/>
      <c r="S15" s="37"/>
      <c r="T15" s="2"/>
      <c r="U15" s="21"/>
      <c r="V15" s="21"/>
      <c r="W15" s="21"/>
      <c r="X15" s="21"/>
      <c r="Y15" s="21"/>
      <c r="Z15" s="21"/>
      <c r="AA15" s="21"/>
      <c r="AB15" s="21"/>
    </row>
    <row r="16" spans="1:28" ht="25" customHeight="1" x14ac:dyDescent="0.15">
      <c r="A16" s="4">
        <v>12</v>
      </c>
      <c r="B16" s="40" t="s">
        <v>26</v>
      </c>
      <c r="C16" s="40"/>
      <c r="D16" s="5" t="s">
        <v>19</v>
      </c>
      <c r="E16" s="31"/>
      <c r="F16" s="25">
        <v>2000000</v>
      </c>
      <c r="G16" s="6">
        <f t="shared" si="0"/>
        <v>0</v>
      </c>
      <c r="H16" s="27"/>
      <c r="I16" s="7">
        <f t="shared" si="1"/>
        <v>0</v>
      </c>
      <c r="J16" s="31"/>
      <c r="K16" s="25">
        <f t="shared" si="6"/>
        <v>2000000</v>
      </c>
      <c r="L16" s="8">
        <f t="shared" si="2"/>
        <v>0</v>
      </c>
      <c r="M16" s="27"/>
      <c r="N16" s="9">
        <f t="shared" si="3"/>
        <v>0</v>
      </c>
      <c r="O16" s="6">
        <f t="shared" si="4"/>
        <v>0</v>
      </c>
      <c r="P16" s="8">
        <f t="shared" si="4"/>
        <v>0</v>
      </c>
      <c r="Q16" s="10">
        <f t="shared" si="5"/>
        <v>0</v>
      </c>
      <c r="R16" s="37"/>
      <c r="S16" s="37"/>
      <c r="T16" s="2"/>
      <c r="U16" s="21"/>
      <c r="V16" s="21"/>
      <c r="W16" s="21"/>
      <c r="X16" s="21"/>
      <c r="Y16" s="21"/>
      <c r="Z16" s="21"/>
      <c r="AA16" s="21"/>
      <c r="AB16" s="21"/>
    </row>
    <row r="17" spans="1:28" ht="25" customHeight="1" x14ac:dyDescent="0.15">
      <c r="A17" s="4">
        <v>13</v>
      </c>
      <c r="B17" s="40" t="s">
        <v>27</v>
      </c>
      <c r="C17" s="40"/>
      <c r="D17" s="5" t="s">
        <v>13</v>
      </c>
      <c r="E17" s="31"/>
      <c r="F17" s="27"/>
      <c r="G17" s="6">
        <f t="shared" si="0"/>
        <v>0</v>
      </c>
      <c r="H17" s="27"/>
      <c r="I17" s="7">
        <f t="shared" si="1"/>
        <v>0</v>
      </c>
      <c r="J17" s="31"/>
      <c r="K17" s="25">
        <f t="shared" si="6"/>
        <v>0</v>
      </c>
      <c r="L17" s="8">
        <f t="shared" si="2"/>
        <v>0</v>
      </c>
      <c r="M17" s="27"/>
      <c r="N17" s="9">
        <f t="shared" si="3"/>
        <v>0</v>
      </c>
      <c r="O17" s="6">
        <f t="shared" si="4"/>
        <v>0</v>
      </c>
      <c r="P17" s="8">
        <f t="shared" si="4"/>
        <v>0</v>
      </c>
      <c r="Q17" s="10">
        <f t="shared" si="5"/>
        <v>0</v>
      </c>
      <c r="R17" s="37"/>
      <c r="S17" s="37"/>
      <c r="T17" s="2"/>
      <c r="U17" s="21"/>
      <c r="V17" s="21"/>
      <c r="W17" s="21"/>
      <c r="X17" s="21"/>
      <c r="Y17" s="21"/>
      <c r="Z17" s="21"/>
      <c r="AA17" s="21"/>
      <c r="AB17" s="21"/>
    </row>
    <row r="18" spans="1:28" ht="25" customHeight="1" x14ac:dyDescent="0.15">
      <c r="A18" s="4">
        <v>14</v>
      </c>
      <c r="B18" s="40" t="s">
        <v>28</v>
      </c>
      <c r="C18" s="40"/>
      <c r="D18" s="5" t="s">
        <v>13</v>
      </c>
      <c r="E18" s="31"/>
      <c r="F18" s="27"/>
      <c r="G18" s="6">
        <f t="shared" si="0"/>
        <v>0</v>
      </c>
      <c r="H18" s="27"/>
      <c r="I18" s="7">
        <f t="shared" si="1"/>
        <v>0</v>
      </c>
      <c r="J18" s="31"/>
      <c r="K18" s="25">
        <f t="shared" si="6"/>
        <v>0</v>
      </c>
      <c r="L18" s="8">
        <f t="shared" si="2"/>
        <v>0</v>
      </c>
      <c r="M18" s="27"/>
      <c r="N18" s="9">
        <f t="shared" si="3"/>
        <v>0</v>
      </c>
      <c r="O18" s="6">
        <f t="shared" si="4"/>
        <v>0</v>
      </c>
      <c r="P18" s="8">
        <f t="shared" si="4"/>
        <v>0</v>
      </c>
      <c r="Q18" s="10">
        <f t="shared" si="5"/>
        <v>0</v>
      </c>
      <c r="R18" s="37"/>
      <c r="S18" s="37"/>
      <c r="T18" s="2"/>
      <c r="U18" s="21"/>
      <c r="V18" s="21"/>
      <c r="W18" s="21"/>
      <c r="X18" s="21"/>
      <c r="Y18" s="21"/>
      <c r="Z18" s="21"/>
      <c r="AA18" s="21"/>
      <c r="AB18" s="21"/>
    </row>
    <row r="19" spans="1:28" ht="25" customHeight="1" x14ac:dyDescent="0.15">
      <c r="A19" s="4">
        <v>15</v>
      </c>
      <c r="B19" s="40" t="s">
        <v>29</v>
      </c>
      <c r="C19" s="40"/>
      <c r="D19" s="5" t="s">
        <v>19</v>
      </c>
      <c r="E19" s="32"/>
      <c r="F19" s="26"/>
      <c r="G19" s="6">
        <f t="shared" si="0"/>
        <v>0</v>
      </c>
      <c r="H19" s="26"/>
      <c r="I19" s="7">
        <f t="shared" si="1"/>
        <v>0</v>
      </c>
      <c r="J19" s="32"/>
      <c r="K19" s="25">
        <f t="shared" si="6"/>
        <v>0</v>
      </c>
      <c r="L19" s="8">
        <f t="shared" si="2"/>
        <v>0</v>
      </c>
      <c r="M19" s="26"/>
      <c r="N19" s="9">
        <f t="shared" si="3"/>
        <v>0</v>
      </c>
      <c r="O19" s="6">
        <f t="shared" si="4"/>
        <v>0</v>
      </c>
      <c r="P19" s="8">
        <f t="shared" si="4"/>
        <v>0</v>
      </c>
      <c r="Q19" s="10">
        <f t="shared" si="5"/>
        <v>0</v>
      </c>
      <c r="R19" s="37"/>
      <c r="S19" s="37"/>
      <c r="T19" s="2"/>
      <c r="U19" s="21"/>
      <c r="V19" s="21"/>
      <c r="W19" s="21"/>
      <c r="X19" s="21"/>
      <c r="Y19" s="21"/>
      <c r="Z19" s="21"/>
      <c r="AA19" s="21"/>
      <c r="AB19" s="21"/>
    </row>
    <row r="20" spans="1:28" ht="25" customHeight="1" x14ac:dyDescent="0.15">
      <c r="A20" s="35" t="s">
        <v>30</v>
      </c>
      <c r="B20" s="35"/>
      <c r="C20" s="35"/>
      <c r="D20" s="35"/>
      <c r="E20" s="16"/>
      <c r="F20" s="16"/>
      <c r="G20" s="17">
        <f>SUM(G5:G19)</f>
        <v>62200000</v>
      </c>
      <c r="H20" s="17">
        <f>SUM(H5:H19)</f>
        <v>0</v>
      </c>
      <c r="I20" s="18">
        <f>SUM(I5:I19)</f>
        <v>62200000</v>
      </c>
      <c r="J20" s="19"/>
      <c r="K20" s="16"/>
      <c r="L20" s="6">
        <f t="shared" ref="L20:Q20" si="7">SUM(L5:L19)</f>
        <v>44000000</v>
      </c>
      <c r="M20" s="6">
        <f t="shared" si="7"/>
        <v>0</v>
      </c>
      <c r="N20" s="18">
        <f t="shared" si="7"/>
        <v>44000000</v>
      </c>
      <c r="O20" s="17">
        <f t="shared" si="7"/>
        <v>106200000</v>
      </c>
      <c r="P20" s="17">
        <f t="shared" si="7"/>
        <v>0</v>
      </c>
      <c r="Q20" s="10">
        <f t="shared" si="7"/>
        <v>106200000</v>
      </c>
      <c r="R20" s="37"/>
      <c r="S20" s="37"/>
      <c r="T20" s="2"/>
      <c r="U20" s="21"/>
      <c r="V20" s="21"/>
      <c r="W20" s="21"/>
      <c r="X20" s="21"/>
      <c r="Y20" s="21"/>
      <c r="Z20" s="21"/>
      <c r="AA20" s="21"/>
      <c r="AB20" s="21"/>
    </row>
    <row r="21" spans="1:28" ht="19" x14ac:dyDescent="0.15">
      <c r="A21" s="39" t="s">
        <v>37</v>
      </c>
      <c r="B21" s="39"/>
      <c r="C21" s="39"/>
      <c r="D21" s="39"/>
      <c r="E21" s="33"/>
      <c r="F21" s="15"/>
      <c r="G21" s="15"/>
      <c r="H21" s="15"/>
      <c r="I21" s="29"/>
      <c r="J21" s="15"/>
      <c r="K21" s="15"/>
      <c r="L21" s="15"/>
      <c r="M21" s="15"/>
      <c r="N21" s="30"/>
      <c r="O21" s="15"/>
      <c r="P21" s="15"/>
      <c r="Q21" s="10">
        <f>I21+N21</f>
        <v>0</v>
      </c>
      <c r="R21" s="37"/>
      <c r="S21" s="37"/>
      <c r="T21" s="2"/>
      <c r="U21" s="21"/>
      <c r="V21" s="21"/>
      <c r="W21" s="21"/>
      <c r="X21" s="21"/>
      <c r="Y21" s="21"/>
      <c r="Z21" s="21"/>
      <c r="AA21" s="21"/>
      <c r="AB21" s="21"/>
    </row>
    <row r="22" spans="1:28" ht="19" x14ac:dyDescent="0.15">
      <c r="A22" s="35" t="s">
        <v>31</v>
      </c>
      <c r="B22" s="35"/>
      <c r="C22" s="35"/>
      <c r="D22" s="35"/>
      <c r="E22" s="36"/>
      <c r="F22" s="36"/>
      <c r="G22" s="36"/>
      <c r="H22" s="36"/>
      <c r="I22" s="30">
        <v>12000000</v>
      </c>
      <c r="J22" s="16"/>
      <c r="K22" s="16"/>
      <c r="L22" s="16"/>
      <c r="M22" s="16"/>
      <c r="N22" s="30"/>
      <c r="O22" s="16"/>
      <c r="P22" s="16"/>
      <c r="Q22" s="20">
        <f>I22+N22</f>
        <v>12000000</v>
      </c>
      <c r="R22" s="37"/>
      <c r="S22" s="37"/>
      <c r="T22" s="2"/>
      <c r="U22" s="21"/>
      <c r="V22" s="21"/>
      <c r="W22" s="21"/>
      <c r="X22" s="21"/>
      <c r="Y22" s="21"/>
      <c r="Z22" s="21"/>
      <c r="AA22" s="21"/>
      <c r="AB22" s="21"/>
    </row>
    <row r="23" spans="1:28" ht="19" x14ac:dyDescent="0.15">
      <c r="A23" s="35" t="s">
        <v>32</v>
      </c>
      <c r="B23" s="35"/>
      <c r="C23" s="35"/>
      <c r="D23" s="35"/>
      <c r="E23" s="36"/>
      <c r="F23" s="36"/>
      <c r="G23" s="36"/>
      <c r="H23" s="36"/>
      <c r="I23" s="18">
        <f>I20-I21-I22</f>
        <v>50200000</v>
      </c>
      <c r="J23" s="36"/>
      <c r="K23" s="36"/>
      <c r="L23" s="36"/>
      <c r="M23" s="36"/>
      <c r="N23" s="18">
        <f>N20-N21-N22</f>
        <v>44000000</v>
      </c>
      <c r="O23" s="36"/>
      <c r="P23" s="36"/>
      <c r="Q23" s="10">
        <f>Q20-Q21-Q22</f>
        <v>94200000</v>
      </c>
      <c r="R23" s="37"/>
      <c r="S23" s="37"/>
      <c r="T23" s="2"/>
      <c r="U23" s="21"/>
      <c r="V23" s="21"/>
      <c r="W23" s="21"/>
      <c r="X23" s="21"/>
      <c r="Y23" s="21"/>
      <c r="Z23" s="21"/>
      <c r="AA23" s="21"/>
      <c r="AB23" s="21"/>
    </row>
    <row r="24" spans="1:28" ht="53" customHeight="1" x14ac:dyDescent="0.15">
      <c r="A24" s="35" t="s">
        <v>33</v>
      </c>
      <c r="B24" s="35"/>
      <c r="C24" s="35"/>
      <c r="D24" s="35"/>
      <c r="E24" s="35" t="s">
        <v>36</v>
      </c>
      <c r="F24" s="35"/>
      <c r="G24" s="35"/>
      <c r="H24" s="35"/>
      <c r="I24" s="35"/>
      <c r="J24" s="38" t="s">
        <v>35</v>
      </c>
      <c r="K24" s="38"/>
      <c r="L24" s="38"/>
      <c r="M24" s="38"/>
      <c r="N24" s="38"/>
      <c r="O24" s="39" t="s">
        <v>34</v>
      </c>
      <c r="P24" s="39"/>
      <c r="Q24" s="39"/>
      <c r="R24" s="39"/>
      <c r="S24" s="39"/>
      <c r="T24" s="2"/>
      <c r="U24" s="21"/>
      <c r="V24" s="21"/>
      <c r="W24" s="21"/>
      <c r="X24" s="21"/>
      <c r="Y24" s="21"/>
      <c r="Z24" s="21"/>
      <c r="AA24" s="21"/>
      <c r="AB24" s="21"/>
    </row>
    <row r="25" spans="1:28" ht="19" x14ac:dyDescent="0.15">
      <c r="A25" s="49" t="s">
        <v>42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3"/>
      <c r="U25" s="21"/>
      <c r="V25" s="21"/>
      <c r="W25" s="21"/>
      <c r="X25" s="21"/>
      <c r="Y25" s="21"/>
      <c r="Z25" s="21"/>
      <c r="AA25" s="21"/>
      <c r="AB25" s="21"/>
    </row>
    <row r="26" spans="1:28" ht="19" customHeight="1" x14ac:dyDescent="0.15">
      <c r="A26" s="34" t="s">
        <v>41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"/>
      <c r="U26" s="21"/>
      <c r="V26" s="21"/>
      <c r="W26" s="21"/>
      <c r="X26" s="21"/>
      <c r="Y26" s="21"/>
      <c r="Z26" s="21"/>
      <c r="AA26" s="21"/>
      <c r="AB26" s="21"/>
    </row>
    <row r="27" spans="1:28" ht="19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1"/>
      <c r="V27" s="21"/>
      <c r="W27" s="21"/>
      <c r="X27" s="21"/>
      <c r="Y27" s="21"/>
      <c r="Z27" s="21"/>
      <c r="AA27" s="21"/>
      <c r="AB27" s="21"/>
    </row>
    <row r="28" spans="1:28" ht="19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21"/>
      <c r="V28" s="21"/>
      <c r="W28" s="21"/>
      <c r="X28" s="21"/>
      <c r="Y28" s="21"/>
      <c r="Z28" s="21"/>
      <c r="AA28" s="21"/>
      <c r="AB28" s="21"/>
    </row>
    <row r="29" spans="1:28" ht="19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21"/>
      <c r="V29" s="21"/>
      <c r="W29" s="21"/>
      <c r="X29" s="21"/>
      <c r="Y29" s="21"/>
      <c r="Z29" s="21"/>
      <c r="AA29" s="21"/>
      <c r="AB29" s="21"/>
    </row>
    <row r="30" spans="1:28" ht="19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8" ht="19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8" ht="19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9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9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9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9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</sheetData>
  <mergeCells count="58">
    <mergeCell ref="A1:S1"/>
    <mergeCell ref="A2:T2"/>
    <mergeCell ref="A3:A4"/>
    <mergeCell ref="B3:C4"/>
    <mergeCell ref="D3:D4"/>
    <mergeCell ref="E3:I3"/>
    <mergeCell ref="J3:N3"/>
    <mergeCell ref="O3:Q3"/>
    <mergeCell ref="R3:S4"/>
    <mergeCell ref="B10:C10"/>
    <mergeCell ref="R10:S10"/>
    <mergeCell ref="B5:C5"/>
    <mergeCell ref="R5:S5"/>
    <mergeCell ref="B6:C6"/>
    <mergeCell ref="R6:S6"/>
    <mergeCell ref="B7:C7"/>
    <mergeCell ref="R7:S7"/>
    <mergeCell ref="B8:C8"/>
    <mergeCell ref="R8:S8"/>
    <mergeCell ref="B9:C9"/>
    <mergeCell ref="R9:S9"/>
    <mergeCell ref="U9:AB9"/>
    <mergeCell ref="B11:C11"/>
    <mergeCell ref="R11:S11"/>
    <mergeCell ref="B12:C12"/>
    <mergeCell ref="R12:S12"/>
    <mergeCell ref="B13:C13"/>
    <mergeCell ref="R13:S13"/>
    <mergeCell ref="B14:C14"/>
    <mergeCell ref="R14:S14"/>
    <mergeCell ref="B15:C15"/>
    <mergeCell ref="R15:S15"/>
    <mergeCell ref="B16:C16"/>
    <mergeCell ref="R16:S16"/>
    <mergeCell ref="B17:C17"/>
    <mergeCell ref="R17:S17"/>
    <mergeCell ref="B18:C18"/>
    <mergeCell ref="R18:S18"/>
    <mergeCell ref="B19:C19"/>
    <mergeCell ref="R19:S19"/>
    <mergeCell ref="A20:D20"/>
    <mergeCell ref="R20:S20"/>
    <mergeCell ref="A21:D21"/>
    <mergeCell ref="R21:S21"/>
    <mergeCell ref="A22:D22"/>
    <mergeCell ref="E22:H22"/>
    <mergeCell ref="R22:S22"/>
    <mergeCell ref="A26:S26"/>
    <mergeCell ref="A23:D23"/>
    <mergeCell ref="E23:H23"/>
    <mergeCell ref="J23:M23"/>
    <mergeCell ref="O23:P23"/>
    <mergeCell ref="R23:S23"/>
    <mergeCell ref="A24:D24"/>
    <mergeCell ref="E24:I24"/>
    <mergeCell ref="J24:N24"/>
    <mergeCell ref="O24:S24"/>
    <mergeCell ref="A25:S25"/>
  </mergeCells>
  <hyperlinks>
    <hyperlink ref="A1:S1" r:id="rId1" display="Xem thêm tại GomNhom.com" xr:uid="{F5DD8D35-3D21-9047-A032-0BFA96CB8761}"/>
    <hyperlink ref="A25:S25" r:id="rId2" display="Tạo bởi GomNhom.com" xr:uid="{778C5988-5B03-C74C-AEA0-B1D252FEACB3}"/>
  </hyperlinks>
  <pageMargins left="0.25" right="0.25" top="0.75" bottom="0.75" header="0.3" footer="0.3"/>
  <pageSetup paperSize="9" scale="55" orientation="landscape" horizontalDpi="0" verticalDpi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E0954-1CD8-4D43-9A97-D6D86927EDFD}">
  <sheetPr>
    <pageSetUpPr fitToPage="1"/>
  </sheetPr>
  <dimension ref="A1:AB36"/>
  <sheetViews>
    <sheetView zoomScaleNormal="100" workbookViewId="0">
      <selection activeCell="Z24" sqref="Z24"/>
    </sheetView>
  </sheetViews>
  <sheetFormatPr baseColWidth="10" defaultColWidth="9" defaultRowHeight="13" x14ac:dyDescent="0.15"/>
  <cols>
    <col min="1" max="1" width="7" style="22" bestFit="1" customWidth="1"/>
    <col min="2" max="2" width="4.59765625" style="1" customWidth="1"/>
    <col min="3" max="3" width="40" style="1" customWidth="1"/>
    <col min="4" max="4" width="9" style="1" bestFit="1" customWidth="1"/>
    <col min="5" max="5" width="5" style="22" bestFit="1" customWidth="1"/>
    <col min="6" max="7" width="17.59765625" style="1" bestFit="1" customWidth="1"/>
    <col min="8" max="8" width="17.59765625" style="1" customWidth="1"/>
    <col min="9" max="9" width="17.59765625" style="1" bestFit="1" customWidth="1"/>
    <col min="10" max="10" width="5" style="1" bestFit="1" customWidth="1"/>
    <col min="11" max="11" width="15.796875" style="1" bestFit="1" customWidth="1"/>
    <col min="12" max="12" width="17.59765625" style="1" bestFit="1" customWidth="1"/>
    <col min="13" max="13" width="17" style="1" customWidth="1"/>
    <col min="14" max="14" width="17.59765625" style="1" bestFit="1" customWidth="1"/>
    <col min="15" max="15" width="19.19921875" style="1" bestFit="1" customWidth="1"/>
    <col min="16" max="16" width="18.3984375" style="1" customWidth="1"/>
    <col min="17" max="17" width="19.19921875" style="1" customWidth="1"/>
    <col min="18" max="18" width="9.3984375" style="1" customWidth="1"/>
    <col min="19" max="19" width="16.19921875" style="1" bestFit="1" customWidth="1"/>
    <col min="20" max="20" width="17.19921875" style="1" hidden="1" customWidth="1"/>
    <col min="21" max="16384" width="9" style="1"/>
  </cols>
  <sheetData>
    <row r="1" spans="1:28" ht="21" customHeight="1" x14ac:dyDescent="0.15">
      <c r="A1" s="46" t="s">
        <v>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23"/>
      <c r="U1" s="21"/>
      <c r="V1" s="21"/>
      <c r="W1" s="21"/>
      <c r="X1" s="21"/>
      <c r="Y1" s="21"/>
      <c r="Z1" s="21"/>
      <c r="AA1" s="21"/>
      <c r="AB1" s="21"/>
    </row>
    <row r="2" spans="1:28" ht="53" customHeight="1" x14ac:dyDescent="0.15">
      <c r="A2" s="47" t="s">
        <v>40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21"/>
      <c r="V2" s="21"/>
      <c r="W2" s="21"/>
      <c r="X2" s="21"/>
      <c r="Y2" s="21"/>
      <c r="Z2" s="21"/>
      <c r="AA2" s="21"/>
      <c r="AB2" s="21"/>
    </row>
    <row r="3" spans="1:28" ht="19" x14ac:dyDescent="0.15">
      <c r="A3" s="35" t="s">
        <v>0</v>
      </c>
      <c r="B3" s="39" t="s">
        <v>1</v>
      </c>
      <c r="C3" s="39"/>
      <c r="D3" s="35" t="s">
        <v>2</v>
      </c>
      <c r="E3" s="35" t="s">
        <v>3</v>
      </c>
      <c r="F3" s="35"/>
      <c r="G3" s="35"/>
      <c r="H3" s="35"/>
      <c r="I3" s="35"/>
      <c r="J3" s="35" t="s">
        <v>4</v>
      </c>
      <c r="K3" s="35"/>
      <c r="L3" s="35"/>
      <c r="M3" s="35"/>
      <c r="N3" s="35"/>
      <c r="O3" s="35" t="s">
        <v>5</v>
      </c>
      <c r="P3" s="35"/>
      <c r="Q3" s="35"/>
      <c r="R3" s="35" t="s">
        <v>6</v>
      </c>
      <c r="S3" s="35"/>
      <c r="T3" s="2"/>
      <c r="U3" s="21"/>
      <c r="V3" s="21"/>
      <c r="W3" s="21"/>
      <c r="X3" s="21"/>
      <c r="Y3" s="21"/>
      <c r="Z3" s="21"/>
      <c r="AA3" s="21"/>
      <c r="AB3" s="21"/>
    </row>
    <row r="4" spans="1:28" ht="20" x14ac:dyDescent="0.15">
      <c r="A4" s="35"/>
      <c r="B4" s="39"/>
      <c r="C4" s="39"/>
      <c r="D4" s="35"/>
      <c r="E4" s="11" t="s">
        <v>7</v>
      </c>
      <c r="F4" s="11" t="s">
        <v>8</v>
      </c>
      <c r="G4" s="11" t="s">
        <v>9</v>
      </c>
      <c r="H4" s="11" t="s">
        <v>10</v>
      </c>
      <c r="I4" s="12" t="s">
        <v>11</v>
      </c>
      <c r="J4" s="11" t="s">
        <v>7</v>
      </c>
      <c r="K4" s="11" t="s">
        <v>8</v>
      </c>
      <c r="L4" s="11" t="s">
        <v>9</v>
      </c>
      <c r="M4" s="11" t="s">
        <v>10</v>
      </c>
      <c r="N4" s="13" t="s">
        <v>11</v>
      </c>
      <c r="O4" s="11" t="s">
        <v>9</v>
      </c>
      <c r="P4" s="11" t="s">
        <v>10</v>
      </c>
      <c r="Q4" s="14" t="s">
        <v>11</v>
      </c>
      <c r="R4" s="35"/>
      <c r="S4" s="35"/>
      <c r="T4" s="2"/>
      <c r="U4" s="21"/>
      <c r="V4" s="21"/>
      <c r="W4" s="21"/>
      <c r="X4" s="21"/>
      <c r="Y4" s="21"/>
      <c r="Z4" s="21"/>
      <c r="AA4" s="21"/>
      <c r="AB4" s="21"/>
    </row>
    <row r="5" spans="1:28" ht="25" customHeight="1" x14ac:dyDescent="0.15">
      <c r="A5" s="4">
        <v>1</v>
      </c>
      <c r="B5" s="40" t="s">
        <v>12</v>
      </c>
      <c r="C5" s="40"/>
      <c r="D5" s="5" t="s">
        <v>13</v>
      </c>
      <c r="E5" s="24">
        <v>1</v>
      </c>
      <c r="F5" s="25">
        <v>10000000</v>
      </c>
      <c r="G5" s="6">
        <f>E5*F5</f>
        <v>10000000</v>
      </c>
      <c r="H5" s="26"/>
      <c r="I5" s="7">
        <f>G5-H5</f>
        <v>10000000</v>
      </c>
      <c r="J5" s="24">
        <v>0</v>
      </c>
      <c r="K5" s="28"/>
      <c r="L5" s="8">
        <f>J5*K5</f>
        <v>0</v>
      </c>
      <c r="M5" s="26"/>
      <c r="N5" s="9">
        <f>L5-M5</f>
        <v>0</v>
      </c>
      <c r="O5" s="6">
        <f>G5+L5</f>
        <v>10000000</v>
      </c>
      <c r="P5" s="8">
        <f>H5+M5</f>
        <v>0</v>
      </c>
      <c r="Q5" s="10">
        <f>O5-P5</f>
        <v>10000000</v>
      </c>
      <c r="R5" s="45"/>
      <c r="S5" s="45"/>
      <c r="T5" s="2"/>
      <c r="U5" s="21"/>
      <c r="V5" s="21"/>
      <c r="W5" s="21"/>
      <c r="X5" s="21"/>
      <c r="Y5" s="21"/>
      <c r="Z5" s="21"/>
      <c r="AA5" s="21"/>
      <c r="AB5" s="21"/>
    </row>
    <row r="6" spans="1:28" ht="25" customHeight="1" x14ac:dyDescent="0.15">
      <c r="A6" s="4">
        <v>2</v>
      </c>
      <c r="B6" s="40" t="s">
        <v>14</v>
      </c>
      <c r="C6" s="40"/>
      <c r="D6" s="5" t="s">
        <v>13</v>
      </c>
      <c r="E6" s="24">
        <v>1</v>
      </c>
      <c r="F6" s="25">
        <v>3000000</v>
      </c>
      <c r="G6" s="6">
        <f t="shared" ref="G6:G19" si="0">E6*F6</f>
        <v>3000000</v>
      </c>
      <c r="H6" s="26"/>
      <c r="I6" s="7">
        <f t="shared" ref="I6:I19" si="1">G6-H6</f>
        <v>3000000</v>
      </c>
      <c r="J6" s="24">
        <v>0</v>
      </c>
      <c r="K6" s="28"/>
      <c r="L6" s="8">
        <f t="shared" ref="L6:L19" si="2">J6*K6</f>
        <v>0</v>
      </c>
      <c r="M6" s="26"/>
      <c r="N6" s="9">
        <f t="shared" ref="N6:N19" si="3">L6-M6</f>
        <v>0</v>
      </c>
      <c r="O6" s="6">
        <f t="shared" ref="O6:P19" si="4">G6+L6</f>
        <v>3000000</v>
      </c>
      <c r="P6" s="8">
        <f t="shared" si="4"/>
        <v>0</v>
      </c>
      <c r="Q6" s="10">
        <f t="shared" ref="Q6:Q19" si="5">O6-P6</f>
        <v>3000000</v>
      </c>
      <c r="R6" s="41" t="s">
        <v>15</v>
      </c>
      <c r="S6" s="41"/>
      <c r="T6" s="2"/>
      <c r="U6" s="21"/>
      <c r="V6" s="21"/>
      <c r="W6" s="21"/>
      <c r="X6" s="21"/>
      <c r="Y6" s="21"/>
      <c r="Z6" s="21"/>
      <c r="AA6" s="21"/>
      <c r="AB6" s="21"/>
    </row>
    <row r="7" spans="1:28" ht="25" customHeight="1" x14ac:dyDescent="0.15">
      <c r="A7" s="4">
        <v>3</v>
      </c>
      <c r="B7" s="40" t="s">
        <v>16</v>
      </c>
      <c r="C7" s="40"/>
      <c r="D7" s="5" t="s">
        <v>13</v>
      </c>
      <c r="E7" s="24">
        <v>1</v>
      </c>
      <c r="F7" s="25">
        <v>2700000</v>
      </c>
      <c r="G7" s="6">
        <f t="shared" si="0"/>
        <v>2700000</v>
      </c>
      <c r="H7" s="26"/>
      <c r="I7" s="7">
        <f t="shared" si="1"/>
        <v>2700000</v>
      </c>
      <c r="J7" s="24">
        <v>0</v>
      </c>
      <c r="K7" s="28"/>
      <c r="L7" s="8">
        <f t="shared" si="2"/>
        <v>0</v>
      </c>
      <c r="M7" s="26"/>
      <c r="N7" s="9">
        <f t="shared" si="3"/>
        <v>0</v>
      </c>
      <c r="O7" s="6">
        <f t="shared" si="4"/>
        <v>2700000</v>
      </c>
      <c r="P7" s="8">
        <f t="shared" si="4"/>
        <v>0</v>
      </c>
      <c r="Q7" s="10">
        <f t="shared" si="5"/>
        <v>2700000</v>
      </c>
      <c r="R7" s="41" t="s">
        <v>15</v>
      </c>
      <c r="S7" s="41"/>
      <c r="T7" s="2"/>
      <c r="U7" s="21"/>
      <c r="V7" s="21"/>
      <c r="W7" s="21"/>
      <c r="X7" s="21"/>
      <c r="Y7" s="21"/>
      <c r="Z7" s="21"/>
      <c r="AA7" s="21"/>
      <c r="AB7" s="21"/>
    </row>
    <row r="8" spans="1:28" ht="25" customHeight="1" x14ac:dyDescent="0.15">
      <c r="A8" s="4">
        <v>4</v>
      </c>
      <c r="B8" s="40" t="s">
        <v>17</v>
      </c>
      <c r="C8" s="40"/>
      <c r="D8" s="5" t="s">
        <v>13</v>
      </c>
      <c r="E8" s="24">
        <v>1</v>
      </c>
      <c r="F8" s="25">
        <v>2500000</v>
      </c>
      <c r="G8" s="6">
        <f t="shared" si="0"/>
        <v>2500000</v>
      </c>
      <c r="H8" s="27"/>
      <c r="I8" s="7">
        <f t="shared" si="1"/>
        <v>2500000</v>
      </c>
      <c r="J8" s="24">
        <v>0</v>
      </c>
      <c r="K8" s="28"/>
      <c r="L8" s="8">
        <f t="shared" si="2"/>
        <v>0</v>
      </c>
      <c r="M8" s="26"/>
      <c r="N8" s="9">
        <f t="shared" si="3"/>
        <v>0</v>
      </c>
      <c r="O8" s="6">
        <f t="shared" si="4"/>
        <v>2500000</v>
      </c>
      <c r="P8" s="8">
        <f t="shared" si="4"/>
        <v>0</v>
      </c>
      <c r="Q8" s="10">
        <f t="shared" si="5"/>
        <v>2500000</v>
      </c>
      <c r="R8" s="41" t="s">
        <v>15</v>
      </c>
      <c r="S8" s="41"/>
      <c r="T8" s="2"/>
      <c r="U8" s="21"/>
      <c r="V8" s="21"/>
      <c r="W8" s="21"/>
      <c r="X8" s="21"/>
      <c r="Y8" s="21"/>
      <c r="Z8" s="21"/>
      <c r="AA8" s="21"/>
      <c r="AB8" s="21"/>
    </row>
    <row r="9" spans="1:28" ht="36" customHeight="1" x14ac:dyDescent="0.15">
      <c r="A9" s="4">
        <v>5</v>
      </c>
      <c r="B9" s="40" t="s">
        <v>18</v>
      </c>
      <c r="C9" s="40"/>
      <c r="D9" s="5" t="s">
        <v>19</v>
      </c>
      <c r="E9" s="24">
        <v>5</v>
      </c>
      <c r="F9" s="25">
        <v>7300000</v>
      </c>
      <c r="G9" s="6">
        <f t="shared" si="0"/>
        <v>36500000</v>
      </c>
      <c r="H9" s="6">
        <f>F9*R9*E9</f>
        <v>0</v>
      </c>
      <c r="I9" s="7">
        <f t="shared" si="1"/>
        <v>36500000</v>
      </c>
      <c r="J9" s="24">
        <v>5</v>
      </c>
      <c r="K9" s="25">
        <f>F9</f>
        <v>7300000</v>
      </c>
      <c r="L9" s="8">
        <f t="shared" si="2"/>
        <v>36500000</v>
      </c>
      <c r="M9" s="6">
        <f>K9*R9*J9</f>
        <v>0</v>
      </c>
      <c r="N9" s="9">
        <f t="shared" si="3"/>
        <v>36500000</v>
      </c>
      <c r="O9" s="6">
        <f t="shared" si="4"/>
        <v>73000000</v>
      </c>
      <c r="P9" s="8">
        <f>H9+M9</f>
        <v>0</v>
      </c>
      <c r="Q9" s="10">
        <f t="shared" si="5"/>
        <v>73000000</v>
      </c>
      <c r="R9" s="42">
        <v>0</v>
      </c>
      <c r="S9" s="43"/>
      <c r="T9" s="2"/>
      <c r="U9" s="44" t="s">
        <v>39</v>
      </c>
      <c r="V9" s="44"/>
      <c r="W9" s="44"/>
      <c r="X9" s="44"/>
      <c r="Y9" s="44"/>
      <c r="Z9" s="44"/>
      <c r="AA9" s="44"/>
      <c r="AB9" s="44"/>
    </row>
    <row r="10" spans="1:28" ht="25" customHeight="1" x14ac:dyDescent="0.15">
      <c r="A10" s="4">
        <v>6</v>
      </c>
      <c r="B10" s="40" t="s">
        <v>20</v>
      </c>
      <c r="C10" s="40"/>
      <c r="D10" s="5" t="s">
        <v>19</v>
      </c>
      <c r="E10" s="24">
        <v>5</v>
      </c>
      <c r="F10" s="25">
        <v>1300000</v>
      </c>
      <c r="G10" s="6">
        <f t="shared" si="0"/>
        <v>6500000</v>
      </c>
      <c r="H10" s="26"/>
      <c r="I10" s="7">
        <f t="shared" si="1"/>
        <v>6500000</v>
      </c>
      <c r="J10" s="24">
        <v>5</v>
      </c>
      <c r="K10" s="25">
        <f t="shared" ref="K10:K19" si="6">F10</f>
        <v>1300000</v>
      </c>
      <c r="L10" s="8">
        <f t="shared" si="2"/>
        <v>6500000</v>
      </c>
      <c r="M10" s="8"/>
      <c r="N10" s="9">
        <f t="shared" si="3"/>
        <v>6500000</v>
      </c>
      <c r="O10" s="6">
        <f t="shared" si="4"/>
        <v>13000000</v>
      </c>
      <c r="P10" s="8">
        <f t="shared" si="4"/>
        <v>0</v>
      </c>
      <c r="Q10" s="10">
        <f t="shared" si="5"/>
        <v>13000000</v>
      </c>
      <c r="R10" s="37"/>
      <c r="S10" s="37"/>
      <c r="T10" s="2"/>
      <c r="U10" s="21"/>
      <c r="V10" s="21"/>
      <c r="W10" s="21"/>
      <c r="X10" s="21"/>
      <c r="Y10" s="21"/>
      <c r="Z10" s="21"/>
      <c r="AA10" s="21"/>
      <c r="AB10" s="21"/>
    </row>
    <row r="11" spans="1:28" ht="25" customHeight="1" x14ac:dyDescent="0.15">
      <c r="A11" s="4">
        <v>7</v>
      </c>
      <c r="B11" s="40" t="s">
        <v>21</v>
      </c>
      <c r="C11" s="40"/>
      <c r="D11" s="5" t="s">
        <v>19</v>
      </c>
      <c r="E11" s="24">
        <v>5</v>
      </c>
      <c r="F11" s="26">
        <v>400000</v>
      </c>
      <c r="G11" s="6">
        <f t="shared" si="0"/>
        <v>2000000</v>
      </c>
      <c r="H11" s="26"/>
      <c r="I11" s="7">
        <f t="shared" si="1"/>
        <v>2000000</v>
      </c>
      <c r="J11" s="24">
        <v>5</v>
      </c>
      <c r="K11" s="25">
        <f t="shared" si="6"/>
        <v>400000</v>
      </c>
      <c r="L11" s="8">
        <f t="shared" si="2"/>
        <v>2000000</v>
      </c>
      <c r="M11" s="8"/>
      <c r="N11" s="9">
        <f t="shared" si="3"/>
        <v>2000000</v>
      </c>
      <c r="O11" s="6">
        <f t="shared" si="4"/>
        <v>4000000</v>
      </c>
      <c r="P11" s="8">
        <f t="shared" si="4"/>
        <v>0</v>
      </c>
      <c r="Q11" s="10">
        <f t="shared" si="5"/>
        <v>4000000</v>
      </c>
      <c r="R11" s="37"/>
      <c r="S11" s="37"/>
      <c r="T11" s="2"/>
      <c r="U11" s="21"/>
      <c r="V11" s="21"/>
      <c r="W11" s="21"/>
      <c r="X11" s="21"/>
      <c r="Y11" s="21"/>
      <c r="Z11" s="21"/>
      <c r="AA11" s="21"/>
      <c r="AB11" s="21"/>
    </row>
    <row r="12" spans="1:28" ht="25" customHeight="1" x14ac:dyDescent="0.15">
      <c r="A12" s="4">
        <v>8</v>
      </c>
      <c r="B12" s="40" t="s">
        <v>22</v>
      </c>
      <c r="C12" s="40"/>
      <c r="D12" s="5" t="s">
        <v>19</v>
      </c>
      <c r="E12" s="24">
        <v>5</v>
      </c>
      <c r="F12" s="26">
        <v>400000</v>
      </c>
      <c r="G12" s="6">
        <f t="shared" si="0"/>
        <v>2000000</v>
      </c>
      <c r="H12" s="26"/>
      <c r="I12" s="7">
        <f t="shared" si="1"/>
        <v>2000000</v>
      </c>
      <c r="J12" s="24">
        <v>5</v>
      </c>
      <c r="K12" s="25">
        <f t="shared" si="6"/>
        <v>400000</v>
      </c>
      <c r="L12" s="8">
        <f t="shared" si="2"/>
        <v>2000000</v>
      </c>
      <c r="M12" s="8"/>
      <c r="N12" s="9">
        <f t="shared" si="3"/>
        <v>2000000</v>
      </c>
      <c r="O12" s="6">
        <f t="shared" si="4"/>
        <v>4000000</v>
      </c>
      <c r="P12" s="8">
        <f t="shared" si="4"/>
        <v>0</v>
      </c>
      <c r="Q12" s="10">
        <f t="shared" si="5"/>
        <v>4000000</v>
      </c>
      <c r="R12" s="37"/>
      <c r="S12" s="37"/>
      <c r="T12" s="2"/>
      <c r="U12" s="21"/>
      <c r="V12" s="21"/>
      <c r="W12" s="21"/>
      <c r="X12" s="21"/>
      <c r="Y12" s="21"/>
      <c r="Z12" s="21"/>
      <c r="AA12" s="21"/>
      <c r="AB12" s="21"/>
    </row>
    <row r="13" spans="1:28" ht="25" customHeight="1" x14ac:dyDescent="0.15">
      <c r="A13" s="4">
        <v>9</v>
      </c>
      <c r="B13" s="40" t="s">
        <v>23</v>
      </c>
      <c r="C13" s="40"/>
      <c r="D13" s="5" t="s">
        <v>19</v>
      </c>
      <c r="E13" s="31"/>
      <c r="F13" s="25">
        <v>1300000</v>
      </c>
      <c r="G13" s="6">
        <f t="shared" si="0"/>
        <v>0</v>
      </c>
      <c r="H13" s="27"/>
      <c r="I13" s="7">
        <f t="shared" si="1"/>
        <v>0</v>
      </c>
      <c r="J13" s="31"/>
      <c r="K13" s="25">
        <f t="shared" si="6"/>
        <v>1300000</v>
      </c>
      <c r="L13" s="8">
        <f t="shared" si="2"/>
        <v>0</v>
      </c>
      <c r="M13" s="27"/>
      <c r="N13" s="9">
        <f t="shared" si="3"/>
        <v>0</v>
      </c>
      <c r="O13" s="6">
        <f t="shared" si="4"/>
        <v>0</v>
      </c>
      <c r="P13" s="8">
        <f t="shared" si="4"/>
        <v>0</v>
      </c>
      <c r="Q13" s="10">
        <f t="shared" si="5"/>
        <v>0</v>
      </c>
      <c r="R13" s="37"/>
      <c r="S13" s="37"/>
      <c r="T13" s="2"/>
      <c r="U13" s="21"/>
      <c r="V13" s="21"/>
      <c r="W13" s="21"/>
      <c r="X13" s="21"/>
      <c r="Y13" s="21"/>
      <c r="Z13" s="21"/>
      <c r="AA13" s="21"/>
      <c r="AB13" s="21"/>
    </row>
    <row r="14" spans="1:28" ht="25" customHeight="1" x14ac:dyDescent="0.15">
      <c r="A14" s="4">
        <v>10</v>
      </c>
      <c r="B14" s="40" t="s">
        <v>24</v>
      </c>
      <c r="C14" s="40"/>
      <c r="D14" s="5" t="s">
        <v>19</v>
      </c>
      <c r="E14" s="31"/>
      <c r="F14" s="25">
        <v>1000000</v>
      </c>
      <c r="G14" s="6">
        <f t="shared" si="0"/>
        <v>0</v>
      </c>
      <c r="H14" s="27"/>
      <c r="I14" s="7">
        <f t="shared" si="1"/>
        <v>0</v>
      </c>
      <c r="J14" s="31"/>
      <c r="K14" s="25">
        <f t="shared" si="6"/>
        <v>1000000</v>
      </c>
      <c r="L14" s="8">
        <f t="shared" si="2"/>
        <v>0</v>
      </c>
      <c r="M14" s="27"/>
      <c r="N14" s="9">
        <f t="shared" si="3"/>
        <v>0</v>
      </c>
      <c r="O14" s="6">
        <f t="shared" si="4"/>
        <v>0</v>
      </c>
      <c r="P14" s="8">
        <f t="shared" si="4"/>
        <v>0</v>
      </c>
      <c r="Q14" s="10">
        <f t="shared" si="5"/>
        <v>0</v>
      </c>
      <c r="R14" s="37"/>
      <c r="S14" s="37"/>
      <c r="T14" s="2"/>
      <c r="U14" s="21"/>
      <c r="V14" s="21"/>
      <c r="W14" s="21"/>
      <c r="X14" s="21"/>
      <c r="Y14" s="21"/>
      <c r="Z14" s="21"/>
      <c r="AA14" s="21"/>
      <c r="AB14" s="21"/>
    </row>
    <row r="15" spans="1:28" ht="45" customHeight="1" x14ac:dyDescent="0.15">
      <c r="A15" s="4">
        <v>11</v>
      </c>
      <c r="B15" s="40" t="s">
        <v>25</v>
      </c>
      <c r="C15" s="40"/>
      <c r="D15" s="5" t="s">
        <v>19</v>
      </c>
      <c r="E15" s="31"/>
      <c r="F15" s="25">
        <v>1800000</v>
      </c>
      <c r="G15" s="6">
        <f t="shared" si="0"/>
        <v>0</v>
      </c>
      <c r="H15" s="27"/>
      <c r="I15" s="7">
        <f t="shared" si="1"/>
        <v>0</v>
      </c>
      <c r="J15" s="31"/>
      <c r="K15" s="25">
        <f t="shared" si="6"/>
        <v>1800000</v>
      </c>
      <c r="L15" s="8">
        <f t="shared" si="2"/>
        <v>0</v>
      </c>
      <c r="M15" s="27"/>
      <c r="N15" s="9">
        <f>L15-M15</f>
        <v>0</v>
      </c>
      <c r="O15" s="6">
        <f t="shared" si="4"/>
        <v>0</v>
      </c>
      <c r="P15" s="8">
        <f t="shared" si="4"/>
        <v>0</v>
      </c>
      <c r="Q15" s="10">
        <f t="shared" si="5"/>
        <v>0</v>
      </c>
      <c r="R15" s="37"/>
      <c r="S15" s="37"/>
      <c r="T15" s="2"/>
      <c r="U15" s="21"/>
      <c r="V15" s="21"/>
      <c r="W15" s="21"/>
      <c r="X15" s="21"/>
      <c r="Y15" s="21"/>
      <c r="Z15" s="21"/>
      <c r="AA15" s="21"/>
      <c r="AB15" s="21"/>
    </row>
    <row r="16" spans="1:28" ht="25" customHeight="1" x14ac:dyDescent="0.15">
      <c r="A16" s="4">
        <v>12</v>
      </c>
      <c r="B16" s="40" t="s">
        <v>26</v>
      </c>
      <c r="C16" s="40"/>
      <c r="D16" s="5" t="s">
        <v>19</v>
      </c>
      <c r="E16" s="31"/>
      <c r="F16" s="25">
        <v>2000000</v>
      </c>
      <c r="G16" s="6">
        <f t="shared" si="0"/>
        <v>0</v>
      </c>
      <c r="H16" s="27"/>
      <c r="I16" s="7">
        <f t="shared" si="1"/>
        <v>0</v>
      </c>
      <c r="J16" s="31"/>
      <c r="K16" s="25">
        <f t="shared" si="6"/>
        <v>2000000</v>
      </c>
      <c r="L16" s="8">
        <f t="shared" si="2"/>
        <v>0</v>
      </c>
      <c r="M16" s="27"/>
      <c r="N16" s="9">
        <f t="shared" si="3"/>
        <v>0</v>
      </c>
      <c r="O16" s="6">
        <f t="shared" si="4"/>
        <v>0</v>
      </c>
      <c r="P16" s="8">
        <f t="shared" si="4"/>
        <v>0</v>
      </c>
      <c r="Q16" s="10">
        <f t="shared" si="5"/>
        <v>0</v>
      </c>
      <c r="R16" s="37"/>
      <c r="S16" s="37"/>
      <c r="T16" s="2"/>
      <c r="U16" s="21"/>
      <c r="V16" s="21"/>
      <c r="W16" s="21"/>
      <c r="X16" s="21"/>
      <c r="Y16" s="21"/>
      <c r="Z16" s="21"/>
      <c r="AA16" s="21"/>
      <c r="AB16" s="21"/>
    </row>
    <row r="17" spans="1:28" ht="25" customHeight="1" x14ac:dyDescent="0.15">
      <c r="A17" s="4">
        <v>13</v>
      </c>
      <c r="B17" s="40" t="s">
        <v>27</v>
      </c>
      <c r="C17" s="40"/>
      <c r="D17" s="5" t="s">
        <v>13</v>
      </c>
      <c r="E17" s="31"/>
      <c r="F17" s="27"/>
      <c r="G17" s="6">
        <f t="shared" si="0"/>
        <v>0</v>
      </c>
      <c r="H17" s="27"/>
      <c r="I17" s="7">
        <f t="shared" si="1"/>
        <v>0</v>
      </c>
      <c r="J17" s="31"/>
      <c r="K17" s="25">
        <f t="shared" si="6"/>
        <v>0</v>
      </c>
      <c r="L17" s="8">
        <f t="shared" si="2"/>
        <v>0</v>
      </c>
      <c r="M17" s="27"/>
      <c r="N17" s="9">
        <f t="shared" si="3"/>
        <v>0</v>
      </c>
      <c r="O17" s="6">
        <f t="shared" si="4"/>
        <v>0</v>
      </c>
      <c r="P17" s="8">
        <f t="shared" si="4"/>
        <v>0</v>
      </c>
      <c r="Q17" s="10">
        <f t="shared" si="5"/>
        <v>0</v>
      </c>
      <c r="R17" s="37"/>
      <c r="S17" s="37"/>
      <c r="T17" s="2"/>
      <c r="U17" s="21"/>
      <c r="V17" s="21"/>
      <c r="W17" s="21"/>
      <c r="X17" s="21"/>
      <c r="Y17" s="21"/>
      <c r="Z17" s="21"/>
      <c r="AA17" s="21"/>
      <c r="AB17" s="21"/>
    </row>
    <row r="18" spans="1:28" ht="25" customHeight="1" x14ac:dyDescent="0.15">
      <c r="A18" s="4">
        <v>14</v>
      </c>
      <c r="B18" s="40" t="s">
        <v>28</v>
      </c>
      <c r="C18" s="40"/>
      <c r="D18" s="5" t="s">
        <v>13</v>
      </c>
      <c r="E18" s="31"/>
      <c r="F18" s="27"/>
      <c r="G18" s="6">
        <f t="shared" si="0"/>
        <v>0</v>
      </c>
      <c r="H18" s="27"/>
      <c r="I18" s="7">
        <f t="shared" si="1"/>
        <v>0</v>
      </c>
      <c r="J18" s="31"/>
      <c r="K18" s="25">
        <f t="shared" si="6"/>
        <v>0</v>
      </c>
      <c r="L18" s="8">
        <f t="shared" si="2"/>
        <v>0</v>
      </c>
      <c r="M18" s="27"/>
      <c r="N18" s="9">
        <f t="shared" si="3"/>
        <v>0</v>
      </c>
      <c r="O18" s="6">
        <f t="shared" si="4"/>
        <v>0</v>
      </c>
      <c r="P18" s="8">
        <f t="shared" si="4"/>
        <v>0</v>
      </c>
      <c r="Q18" s="10">
        <f t="shared" si="5"/>
        <v>0</v>
      </c>
      <c r="R18" s="37"/>
      <c r="S18" s="37"/>
      <c r="T18" s="2"/>
      <c r="U18" s="21"/>
      <c r="V18" s="21"/>
      <c r="W18" s="21"/>
      <c r="X18" s="21"/>
      <c r="Y18" s="21"/>
      <c r="Z18" s="21"/>
      <c r="AA18" s="21"/>
      <c r="AB18" s="21"/>
    </row>
    <row r="19" spans="1:28" ht="25" customHeight="1" x14ac:dyDescent="0.15">
      <c r="A19" s="4">
        <v>15</v>
      </c>
      <c r="B19" s="40" t="s">
        <v>29</v>
      </c>
      <c r="C19" s="40"/>
      <c r="D19" s="5" t="s">
        <v>19</v>
      </c>
      <c r="E19" s="32"/>
      <c r="F19" s="26"/>
      <c r="G19" s="6">
        <f t="shared" si="0"/>
        <v>0</v>
      </c>
      <c r="H19" s="26"/>
      <c r="I19" s="7">
        <f t="shared" si="1"/>
        <v>0</v>
      </c>
      <c r="J19" s="32"/>
      <c r="K19" s="25">
        <f t="shared" si="6"/>
        <v>0</v>
      </c>
      <c r="L19" s="8">
        <f t="shared" si="2"/>
        <v>0</v>
      </c>
      <c r="M19" s="26"/>
      <c r="N19" s="9">
        <f t="shared" si="3"/>
        <v>0</v>
      </c>
      <c r="O19" s="6">
        <f t="shared" si="4"/>
        <v>0</v>
      </c>
      <c r="P19" s="8">
        <f t="shared" si="4"/>
        <v>0</v>
      </c>
      <c r="Q19" s="10">
        <f t="shared" si="5"/>
        <v>0</v>
      </c>
      <c r="R19" s="37"/>
      <c r="S19" s="37"/>
      <c r="T19" s="2"/>
      <c r="U19" s="21"/>
      <c r="V19" s="21"/>
      <c r="W19" s="21"/>
      <c r="X19" s="21"/>
      <c r="Y19" s="21"/>
      <c r="Z19" s="21"/>
      <c r="AA19" s="21"/>
      <c r="AB19" s="21"/>
    </row>
    <row r="20" spans="1:28" ht="25" customHeight="1" x14ac:dyDescent="0.15">
      <c r="A20" s="35" t="s">
        <v>30</v>
      </c>
      <c r="B20" s="35"/>
      <c r="C20" s="35"/>
      <c r="D20" s="35"/>
      <c r="E20" s="16"/>
      <c r="F20" s="16"/>
      <c r="G20" s="17">
        <f>SUM(G5:G19)</f>
        <v>65200000</v>
      </c>
      <c r="H20" s="17">
        <f>SUM(H5:H19)</f>
        <v>0</v>
      </c>
      <c r="I20" s="18">
        <f>SUM(I5:I19)</f>
        <v>65200000</v>
      </c>
      <c r="J20" s="19"/>
      <c r="K20" s="16"/>
      <c r="L20" s="6">
        <f t="shared" ref="L20:Q20" si="7">SUM(L5:L19)</f>
        <v>47000000</v>
      </c>
      <c r="M20" s="6">
        <f t="shared" si="7"/>
        <v>0</v>
      </c>
      <c r="N20" s="18">
        <f t="shared" si="7"/>
        <v>47000000</v>
      </c>
      <c r="O20" s="17">
        <f t="shared" si="7"/>
        <v>112200000</v>
      </c>
      <c r="P20" s="17">
        <f t="shared" si="7"/>
        <v>0</v>
      </c>
      <c r="Q20" s="10">
        <f t="shared" si="7"/>
        <v>112200000</v>
      </c>
      <c r="R20" s="37"/>
      <c r="S20" s="37"/>
      <c r="T20" s="2"/>
      <c r="U20" s="21"/>
      <c r="V20" s="21"/>
      <c r="W20" s="21"/>
      <c r="X20" s="21"/>
      <c r="Y20" s="21"/>
      <c r="Z20" s="21"/>
      <c r="AA20" s="21"/>
      <c r="AB20" s="21"/>
    </row>
    <row r="21" spans="1:28" ht="19" x14ac:dyDescent="0.15">
      <c r="A21" s="39" t="s">
        <v>37</v>
      </c>
      <c r="B21" s="39"/>
      <c r="C21" s="39"/>
      <c r="D21" s="39"/>
      <c r="E21" s="33"/>
      <c r="F21" s="15"/>
      <c r="G21" s="15"/>
      <c r="H21" s="15"/>
      <c r="I21" s="29"/>
      <c r="J21" s="15"/>
      <c r="K21" s="15"/>
      <c r="L21" s="15"/>
      <c r="M21" s="15"/>
      <c r="N21" s="30"/>
      <c r="O21" s="15"/>
      <c r="P21" s="15"/>
      <c r="Q21" s="10">
        <f>I21+N21</f>
        <v>0</v>
      </c>
      <c r="R21" s="37"/>
      <c r="S21" s="37"/>
      <c r="T21" s="2"/>
      <c r="U21" s="21"/>
      <c r="V21" s="21"/>
      <c r="W21" s="21"/>
      <c r="X21" s="21"/>
      <c r="Y21" s="21"/>
      <c r="Z21" s="21"/>
      <c r="AA21" s="21"/>
      <c r="AB21" s="21"/>
    </row>
    <row r="22" spans="1:28" ht="19" x14ac:dyDescent="0.15">
      <c r="A22" s="35" t="s">
        <v>31</v>
      </c>
      <c r="B22" s="35"/>
      <c r="C22" s="35"/>
      <c r="D22" s="35"/>
      <c r="E22" s="36"/>
      <c r="F22" s="36"/>
      <c r="G22" s="36"/>
      <c r="H22" s="36"/>
      <c r="I22" s="30">
        <v>12000000</v>
      </c>
      <c r="J22" s="16"/>
      <c r="K22" s="16"/>
      <c r="L22" s="16"/>
      <c r="M22" s="16"/>
      <c r="N22" s="30"/>
      <c r="O22" s="16"/>
      <c r="P22" s="16"/>
      <c r="Q22" s="20">
        <f>I22+N22</f>
        <v>12000000</v>
      </c>
      <c r="R22" s="37"/>
      <c r="S22" s="37"/>
      <c r="T22" s="2"/>
      <c r="U22" s="21"/>
      <c r="V22" s="21"/>
      <c r="W22" s="21"/>
      <c r="X22" s="21"/>
      <c r="Y22" s="21"/>
      <c r="Z22" s="21"/>
      <c r="AA22" s="21"/>
      <c r="AB22" s="21"/>
    </row>
    <row r="23" spans="1:28" ht="19" x14ac:dyDescent="0.15">
      <c r="A23" s="35" t="s">
        <v>32</v>
      </c>
      <c r="B23" s="35"/>
      <c r="C23" s="35"/>
      <c r="D23" s="35"/>
      <c r="E23" s="36"/>
      <c r="F23" s="36"/>
      <c r="G23" s="36"/>
      <c r="H23" s="36"/>
      <c r="I23" s="18">
        <f>I20-I21-I22</f>
        <v>53200000</v>
      </c>
      <c r="J23" s="36"/>
      <c r="K23" s="36"/>
      <c r="L23" s="36"/>
      <c r="M23" s="36"/>
      <c r="N23" s="18">
        <f>N20-N21-N22</f>
        <v>47000000</v>
      </c>
      <c r="O23" s="36"/>
      <c r="P23" s="36"/>
      <c r="Q23" s="10">
        <f>Q20-Q21-Q22</f>
        <v>100200000</v>
      </c>
      <c r="R23" s="37"/>
      <c r="S23" s="37"/>
      <c r="T23" s="2"/>
      <c r="U23" s="21"/>
      <c r="V23" s="21"/>
      <c r="W23" s="21"/>
      <c r="X23" s="21"/>
      <c r="Y23" s="21"/>
      <c r="Z23" s="21"/>
      <c r="AA23" s="21"/>
      <c r="AB23" s="21"/>
    </row>
    <row r="24" spans="1:28" ht="53" customHeight="1" x14ac:dyDescent="0.15">
      <c r="A24" s="35" t="s">
        <v>33</v>
      </c>
      <c r="B24" s="35"/>
      <c r="C24" s="35"/>
      <c r="D24" s="35"/>
      <c r="E24" s="35" t="s">
        <v>36</v>
      </c>
      <c r="F24" s="35"/>
      <c r="G24" s="35"/>
      <c r="H24" s="35"/>
      <c r="I24" s="35"/>
      <c r="J24" s="38" t="s">
        <v>35</v>
      </c>
      <c r="K24" s="38"/>
      <c r="L24" s="38"/>
      <c r="M24" s="38"/>
      <c r="N24" s="38"/>
      <c r="O24" s="39" t="s">
        <v>34</v>
      </c>
      <c r="P24" s="39"/>
      <c r="Q24" s="39"/>
      <c r="R24" s="39"/>
      <c r="S24" s="39"/>
      <c r="T24" s="2"/>
      <c r="U24" s="21"/>
      <c r="V24" s="21"/>
      <c r="W24" s="21"/>
      <c r="X24" s="21"/>
      <c r="Y24" s="21"/>
      <c r="Z24" s="21"/>
      <c r="AA24" s="21"/>
      <c r="AB24" s="21"/>
    </row>
    <row r="25" spans="1:28" ht="19" x14ac:dyDescent="0.15">
      <c r="A25" s="49" t="s">
        <v>42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3"/>
      <c r="U25" s="21"/>
      <c r="V25" s="21"/>
      <c r="W25" s="21"/>
      <c r="X25" s="21"/>
      <c r="Y25" s="21"/>
      <c r="Z25" s="21"/>
      <c r="AA25" s="21"/>
      <c r="AB25" s="21"/>
    </row>
    <row r="26" spans="1:28" ht="19" customHeight="1" x14ac:dyDescent="0.15">
      <c r="A26" s="34" t="s">
        <v>41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"/>
      <c r="U26" s="21"/>
      <c r="V26" s="21"/>
      <c r="W26" s="21"/>
      <c r="X26" s="21"/>
      <c r="Y26" s="21"/>
      <c r="Z26" s="21"/>
      <c r="AA26" s="21"/>
      <c r="AB26" s="21"/>
    </row>
    <row r="27" spans="1:28" ht="19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1"/>
      <c r="V27" s="21"/>
      <c r="W27" s="21"/>
      <c r="X27" s="21"/>
      <c r="Y27" s="21"/>
      <c r="Z27" s="21"/>
      <c r="AA27" s="21"/>
      <c r="AB27" s="21"/>
    </row>
    <row r="28" spans="1:28" ht="19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21"/>
      <c r="V28" s="21"/>
      <c r="W28" s="21"/>
      <c r="X28" s="21"/>
      <c r="Y28" s="21"/>
      <c r="Z28" s="21"/>
      <c r="AA28" s="21"/>
      <c r="AB28" s="21"/>
    </row>
    <row r="29" spans="1:28" ht="19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21"/>
      <c r="V29" s="21"/>
      <c r="W29" s="21"/>
      <c r="X29" s="21"/>
      <c r="Y29" s="21"/>
      <c r="Z29" s="21"/>
      <c r="AA29" s="21"/>
      <c r="AB29" s="21"/>
    </row>
    <row r="30" spans="1:28" ht="19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8" ht="19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8" ht="19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9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9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9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9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</sheetData>
  <mergeCells count="58">
    <mergeCell ref="A1:S1"/>
    <mergeCell ref="A2:T2"/>
    <mergeCell ref="A3:A4"/>
    <mergeCell ref="B3:C4"/>
    <mergeCell ref="D3:D4"/>
    <mergeCell ref="E3:I3"/>
    <mergeCell ref="J3:N3"/>
    <mergeCell ref="O3:Q3"/>
    <mergeCell ref="R3:S4"/>
    <mergeCell ref="B10:C10"/>
    <mergeCell ref="R10:S10"/>
    <mergeCell ref="B5:C5"/>
    <mergeCell ref="R5:S5"/>
    <mergeCell ref="B6:C6"/>
    <mergeCell ref="R6:S6"/>
    <mergeCell ref="B7:C7"/>
    <mergeCell ref="R7:S7"/>
    <mergeCell ref="B8:C8"/>
    <mergeCell ref="R8:S8"/>
    <mergeCell ref="B9:C9"/>
    <mergeCell ref="R9:S9"/>
    <mergeCell ref="U9:AB9"/>
    <mergeCell ref="B11:C11"/>
    <mergeCell ref="R11:S11"/>
    <mergeCell ref="B12:C12"/>
    <mergeCell ref="R12:S12"/>
    <mergeCell ref="B13:C13"/>
    <mergeCell ref="R13:S13"/>
    <mergeCell ref="B14:C14"/>
    <mergeCell ref="R14:S14"/>
    <mergeCell ref="B15:C15"/>
    <mergeCell ref="R15:S15"/>
    <mergeCell ref="B16:C16"/>
    <mergeCell ref="R16:S16"/>
    <mergeCell ref="B17:C17"/>
    <mergeCell ref="R17:S17"/>
    <mergeCell ref="B18:C18"/>
    <mergeCell ref="R18:S18"/>
    <mergeCell ref="B19:C19"/>
    <mergeCell ref="R19:S19"/>
    <mergeCell ref="A20:D20"/>
    <mergeCell ref="R20:S20"/>
    <mergeCell ref="A21:D21"/>
    <mergeCell ref="R21:S21"/>
    <mergeCell ref="A22:D22"/>
    <mergeCell ref="E22:H22"/>
    <mergeCell ref="R22:S22"/>
    <mergeCell ref="A26:S26"/>
    <mergeCell ref="A23:D23"/>
    <mergeCell ref="E23:H23"/>
    <mergeCell ref="J23:M23"/>
    <mergeCell ref="O23:P23"/>
    <mergeCell ref="R23:S23"/>
    <mergeCell ref="A24:D24"/>
    <mergeCell ref="E24:I24"/>
    <mergeCell ref="J24:N24"/>
    <mergeCell ref="O24:S24"/>
    <mergeCell ref="A25:S25"/>
  </mergeCells>
  <hyperlinks>
    <hyperlink ref="A1:S1" r:id="rId1" display="Xem thêm tại GomNhom.com" xr:uid="{0CAF2565-0DAC-5E48-B326-FD9790840B46}"/>
    <hyperlink ref="A25:S25" r:id="rId2" display="Tạo bởi GomNhom.com" xr:uid="{7EEBD3BE-1F92-294F-9E8D-F8ED62285A26}"/>
  </hyperlinks>
  <pageMargins left="0.25" right="0.25" top="0.75" bottom="0.75" header="0.3" footer="0.3"/>
  <pageSetup paperSize="9" scale="55" orientation="landscape" horizontalDpi="0" verticalDpi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6"/>
  <sheetViews>
    <sheetView tabSelected="1" zoomScaleNormal="100" workbookViewId="0">
      <selection activeCell="K28" sqref="K28"/>
    </sheetView>
  </sheetViews>
  <sheetFormatPr baseColWidth="10" defaultColWidth="9" defaultRowHeight="13" x14ac:dyDescent="0.15"/>
  <cols>
    <col min="1" max="1" width="7" style="22" bestFit="1" customWidth="1"/>
    <col min="2" max="2" width="4.59765625" style="1" customWidth="1"/>
    <col min="3" max="3" width="40" style="1" customWidth="1"/>
    <col min="4" max="4" width="9" style="1" bestFit="1" customWidth="1"/>
    <col min="5" max="5" width="5" style="22" bestFit="1" customWidth="1"/>
    <col min="6" max="7" width="17.59765625" style="1" bestFit="1" customWidth="1"/>
    <col min="8" max="8" width="17.59765625" style="1" customWidth="1"/>
    <col min="9" max="9" width="17.59765625" style="1" bestFit="1" customWidth="1"/>
    <col min="10" max="10" width="5" style="1" bestFit="1" customWidth="1"/>
    <col min="11" max="11" width="15.796875" style="1" bestFit="1" customWidth="1"/>
    <col min="12" max="12" width="17.59765625" style="1" bestFit="1" customWidth="1"/>
    <col min="13" max="13" width="17" style="1" customWidth="1"/>
    <col min="14" max="14" width="17.59765625" style="1" bestFit="1" customWidth="1"/>
    <col min="15" max="15" width="19.19921875" style="1" bestFit="1" customWidth="1"/>
    <col min="16" max="16" width="18.19921875" style="1" customWidth="1"/>
    <col min="17" max="17" width="19.19921875" style="1" customWidth="1"/>
    <col min="18" max="18" width="9.3984375" style="1" customWidth="1"/>
    <col min="19" max="19" width="16.19921875" style="1" bestFit="1" customWidth="1"/>
    <col min="20" max="20" width="17.19921875" style="1" hidden="1" customWidth="1"/>
    <col min="21" max="16384" width="9" style="1"/>
  </cols>
  <sheetData>
    <row r="1" spans="1:28" ht="21" customHeight="1" x14ac:dyDescent="0.15">
      <c r="A1" s="46" t="s">
        <v>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23"/>
      <c r="U1" s="21"/>
      <c r="V1" s="21"/>
      <c r="W1" s="21"/>
      <c r="X1" s="21"/>
      <c r="Y1" s="21"/>
      <c r="Z1" s="21"/>
      <c r="AA1" s="21"/>
      <c r="AB1" s="21"/>
    </row>
    <row r="2" spans="1:28" ht="53" customHeight="1" x14ac:dyDescent="0.15">
      <c r="A2" s="47" t="s">
        <v>40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21"/>
      <c r="V2" s="21"/>
      <c r="W2" s="21"/>
      <c r="X2" s="21"/>
      <c r="Y2" s="21"/>
      <c r="Z2" s="21"/>
      <c r="AA2" s="21"/>
      <c r="AB2" s="21"/>
    </row>
    <row r="3" spans="1:28" ht="19" x14ac:dyDescent="0.15">
      <c r="A3" s="35" t="s">
        <v>0</v>
      </c>
      <c r="B3" s="39" t="s">
        <v>1</v>
      </c>
      <c r="C3" s="39"/>
      <c r="D3" s="35" t="s">
        <v>2</v>
      </c>
      <c r="E3" s="35" t="s">
        <v>3</v>
      </c>
      <c r="F3" s="35"/>
      <c r="G3" s="35"/>
      <c r="H3" s="35"/>
      <c r="I3" s="35"/>
      <c r="J3" s="35" t="s">
        <v>4</v>
      </c>
      <c r="K3" s="35"/>
      <c r="L3" s="35"/>
      <c r="M3" s="35"/>
      <c r="N3" s="35"/>
      <c r="O3" s="35" t="s">
        <v>5</v>
      </c>
      <c r="P3" s="35"/>
      <c r="Q3" s="35"/>
      <c r="R3" s="35" t="s">
        <v>6</v>
      </c>
      <c r="S3" s="35"/>
      <c r="T3" s="2"/>
      <c r="U3" s="21"/>
      <c r="V3" s="21"/>
      <c r="W3" s="21"/>
      <c r="X3" s="21"/>
      <c r="Y3" s="21"/>
      <c r="Z3" s="21"/>
      <c r="AA3" s="21"/>
      <c r="AB3" s="21"/>
    </row>
    <row r="4" spans="1:28" ht="20" x14ac:dyDescent="0.15">
      <c r="A4" s="35"/>
      <c r="B4" s="39"/>
      <c r="C4" s="39"/>
      <c r="D4" s="35"/>
      <c r="E4" s="11" t="s">
        <v>7</v>
      </c>
      <c r="F4" s="11" t="s">
        <v>8</v>
      </c>
      <c r="G4" s="11" t="s">
        <v>9</v>
      </c>
      <c r="H4" s="11" t="s">
        <v>10</v>
      </c>
      <c r="I4" s="12" t="s">
        <v>11</v>
      </c>
      <c r="J4" s="11" t="s">
        <v>7</v>
      </c>
      <c r="K4" s="11" t="s">
        <v>8</v>
      </c>
      <c r="L4" s="11" t="s">
        <v>9</v>
      </c>
      <c r="M4" s="11" t="s">
        <v>10</v>
      </c>
      <c r="N4" s="13" t="s">
        <v>11</v>
      </c>
      <c r="O4" s="11" t="s">
        <v>9</v>
      </c>
      <c r="P4" s="11" t="s">
        <v>10</v>
      </c>
      <c r="Q4" s="14" t="s">
        <v>11</v>
      </c>
      <c r="R4" s="35"/>
      <c r="S4" s="35"/>
      <c r="T4" s="2"/>
      <c r="U4" s="21"/>
      <c r="V4" s="21"/>
      <c r="W4" s="21"/>
      <c r="X4" s="21"/>
      <c r="Y4" s="21"/>
      <c r="Z4" s="21"/>
      <c r="AA4" s="21"/>
      <c r="AB4" s="21"/>
    </row>
    <row r="5" spans="1:28" ht="25" customHeight="1" x14ac:dyDescent="0.15">
      <c r="A5" s="4">
        <v>1</v>
      </c>
      <c r="B5" s="40" t="s">
        <v>12</v>
      </c>
      <c r="C5" s="40"/>
      <c r="D5" s="5" t="s">
        <v>13</v>
      </c>
      <c r="E5" s="24">
        <v>1</v>
      </c>
      <c r="F5" s="25">
        <v>10000000</v>
      </c>
      <c r="G5" s="6">
        <f>E5*F5</f>
        <v>10000000</v>
      </c>
      <c r="H5" s="26"/>
      <c r="I5" s="7">
        <f>G5-H5</f>
        <v>10000000</v>
      </c>
      <c r="J5" s="24">
        <v>0</v>
      </c>
      <c r="K5" s="28"/>
      <c r="L5" s="8">
        <f>J5*K5</f>
        <v>0</v>
      </c>
      <c r="M5" s="26"/>
      <c r="N5" s="9">
        <f>L5-M5</f>
        <v>0</v>
      </c>
      <c r="O5" s="6">
        <f>G5+L5</f>
        <v>10000000</v>
      </c>
      <c r="P5" s="8">
        <f>H5+M5</f>
        <v>0</v>
      </c>
      <c r="Q5" s="10">
        <f>O5-P5</f>
        <v>10000000</v>
      </c>
      <c r="R5" s="45"/>
      <c r="S5" s="45"/>
      <c r="T5" s="2"/>
      <c r="U5" s="21"/>
      <c r="V5" s="21"/>
      <c r="W5" s="21"/>
      <c r="X5" s="21"/>
      <c r="Y5" s="21"/>
      <c r="Z5" s="21"/>
      <c r="AA5" s="21"/>
      <c r="AB5" s="21"/>
    </row>
    <row r="6" spans="1:28" ht="25" customHeight="1" x14ac:dyDescent="0.15">
      <c r="A6" s="4">
        <v>2</v>
      </c>
      <c r="B6" s="40" t="s">
        <v>14</v>
      </c>
      <c r="C6" s="40"/>
      <c r="D6" s="5" t="s">
        <v>13</v>
      </c>
      <c r="E6" s="24">
        <v>1</v>
      </c>
      <c r="F6" s="25">
        <v>3000000</v>
      </c>
      <c r="G6" s="6">
        <f t="shared" ref="G6:G19" si="0">E6*F6</f>
        <v>3000000</v>
      </c>
      <c r="H6" s="26"/>
      <c r="I6" s="7">
        <f t="shared" ref="I6:I19" si="1">G6-H6</f>
        <v>3000000</v>
      </c>
      <c r="J6" s="24">
        <v>0</v>
      </c>
      <c r="K6" s="28"/>
      <c r="L6" s="8">
        <f t="shared" ref="L6:L19" si="2">J6*K6</f>
        <v>0</v>
      </c>
      <c r="M6" s="26"/>
      <c r="N6" s="9">
        <f t="shared" ref="N6:N19" si="3">L6-M6</f>
        <v>0</v>
      </c>
      <c r="O6" s="6">
        <f t="shared" ref="O6:O19" si="4">G6+L6</f>
        <v>3000000</v>
      </c>
      <c r="P6" s="8">
        <f t="shared" ref="P6:P19" si="5">H6+M6</f>
        <v>0</v>
      </c>
      <c r="Q6" s="10">
        <f t="shared" ref="Q6:Q19" si="6">O6-P6</f>
        <v>3000000</v>
      </c>
      <c r="R6" s="41" t="s">
        <v>15</v>
      </c>
      <c r="S6" s="41"/>
      <c r="T6" s="2"/>
      <c r="U6" s="21"/>
      <c r="V6" s="21"/>
      <c r="W6" s="21"/>
      <c r="X6" s="21"/>
      <c r="Y6" s="21"/>
      <c r="Z6" s="21"/>
      <c r="AA6" s="21"/>
      <c r="AB6" s="21"/>
    </row>
    <row r="7" spans="1:28" ht="25" customHeight="1" x14ac:dyDescent="0.15">
      <c r="A7" s="4">
        <v>3</v>
      </c>
      <c r="B7" s="40" t="s">
        <v>16</v>
      </c>
      <c r="C7" s="40"/>
      <c r="D7" s="5" t="s">
        <v>13</v>
      </c>
      <c r="E7" s="24">
        <v>1</v>
      </c>
      <c r="F7" s="25">
        <v>2700000</v>
      </c>
      <c r="G7" s="6">
        <f t="shared" si="0"/>
        <v>2700000</v>
      </c>
      <c r="H7" s="26"/>
      <c r="I7" s="7">
        <f t="shared" si="1"/>
        <v>2700000</v>
      </c>
      <c r="J7" s="24">
        <v>0</v>
      </c>
      <c r="K7" s="28"/>
      <c r="L7" s="8">
        <f t="shared" si="2"/>
        <v>0</v>
      </c>
      <c r="M7" s="26"/>
      <c r="N7" s="9">
        <f t="shared" si="3"/>
        <v>0</v>
      </c>
      <c r="O7" s="6">
        <f t="shared" si="4"/>
        <v>2700000</v>
      </c>
      <c r="P7" s="8">
        <f t="shared" si="5"/>
        <v>0</v>
      </c>
      <c r="Q7" s="10">
        <f t="shared" si="6"/>
        <v>2700000</v>
      </c>
      <c r="R7" s="41" t="s">
        <v>15</v>
      </c>
      <c r="S7" s="41"/>
      <c r="T7" s="2"/>
      <c r="U7" s="21"/>
      <c r="V7" s="21"/>
      <c r="W7" s="21"/>
      <c r="X7" s="21"/>
      <c r="Y7" s="21"/>
      <c r="Z7" s="21"/>
      <c r="AA7" s="21"/>
      <c r="AB7" s="21"/>
    </row>
    <row r="8" spans="1:28" ht="25" customHeight="1" x14ac:dyDescent="0.15">
      <c r="A8" s="4">
        <v>4</v>
      </c>
      <c r="B8" s="40" t="s">
        <v>17</v>
      </c>
      <c r="C8" s="40"/>
      <c r="D8" s="5" t="s">
        <v>13</v>
      </c>
      <c r="E8" s="24">
        <v>1</v>
      </c>
      <c r="F8" s="25">
        <v>2500000</v>
      </c>
      <c r="G8" s="6">
        <f t="shared" si="0"/>
        <v>2500000</v>
      </c>
      <c r="H8" s="27"/>
      <c r="I8" s="7">
        <f t="shared" si="1"/>
        <v>2500000</v>
      </c>
      <c r="J8" s="24">
        <v>0</v>
      </c>
      <c r="K8" s="28"/>
      <c r="L8" s="8">
        <f t="shared" si="2"/>
        <v>0</v>
      </c>
      <c r="M8" s="26"/>
      <c r="N8" s="9">
        <f t="shared" si="3"/>
        <v>0</v>
      </c>
      <c r="O8" s="6">
        <f t="shared" si="4"/>
        <v>2500000</v>
      </c>
      <c r="P8" s="8">
        <f t="shared" si="5"/>
        <v>0</v>
      </c>
      <c r="Q8" s="10">
        <f t="shared" si="6"/>
        <v>2500000</v>
      </c>
      <c r="R8" s="41" t="s">
        <v>15</v>
      </c>
      <c r="S8" s="41"/>
      <c r="T8" s="2"/>
      <c r="U8" s="21"/>
      <c r="V8" s="21"/>
      <c r="W8" s="21"/>
      <c r="X8" s="21"/>
      <c r="Y8" s="21"/>
      <c r="Z8" s="21"/>
      <c r="AA8" s="21"/>
      <c r="AB8" s="21"/>
    </row>
    <row r="9" spans="1:28" ht="36" customHeight="1" x14ac:dyDescent="0.15">
      <c r="A9" s="4">
        <v>5</v>
      </c>
      <c r="B9" s="40" t="s">
        <v>18</v>
      </c>
      <c r="C9" s="40"/>
      <c r="D9" s="5" t="s">
        <v>19</v>
      </c>
      <c r="E9" s="24">
        <v>5</v>
      </c>
      <c r="F9" s="25">
        <v>7900000</v>
      </c>
      <c r="G9" s="6">
        <f t="shared" si="0"/>
        <v>39500000</v>
      </c>
      <c r="H9" s="6">
        <f>F9*R9*E9</f>
        <v>0</v>
      </c>
      <c r="I9" s="7">
        <f t="shared" si="1"/>
        <v>39500000</v>
      </c>
      <c r="J9" s="24">
        <v>5</v>
      </c>
      <c r="K9" s="25">
        <f>F9</f>
        <v>7900000</v>
      </c>
      <c r="L9" s="8">
        <f t="shared" si="2"/>
        <v>39500000</v>
      </c>
      <c r="M9" s="6">
        <f>K9*R9*J9</f>
        <v>0</v>
      </c>
      <c r="N9" s="9">
        <f t="shared" si="3"/>
        <v>39500000</v>
      </c>
      <c r="O9" s="6">
        <f t="shared" si="4"/>
        <v>79000000</v>
      </c>
      <c r="P9" s="8">
        <f>H9+M9</f>
        <v>0</v>
      </c>
      <c r="Q9" s="10">
        <f t="shared" si="6"/>
        <v>79000000</v>
      </c>
      <c r="R9" s="42">
        <v>0</v>
      </c>
      <c r="S9" s="43"/>
      <c r="T9" s="2"/>
      <c r="U9" s="44" t="s">
        <v>39</v>
      </c>
      <c r="V9" s="44"/>
      <c r="W9" s="44"/>
      <c r="X9" s="44"/>
      <c r="Y9" s="44"/>
      <c r="Z9" s="44"/>
      <c r="AA9" s="44"/>
      <c r="AB9" s="44"/>
    </row>
    <row r="10" spans="1:28" ht="25" customHeight="1" x14ac:dyDescent="0.15">
      <c r="A10" s="4">
        <v>6</v>
      </c>
      <c r="B10" s="40" t="s">
        <v>20</v>
      </c>
      <c r="C10" s="40"/>
      <c r="D10" s="5" t="s">
        <v>19</v>
      </c>
      <c r="E10" s="24">
        <v>5</v>
      </c>
      <c r="F10" s="25">
        <v>1300000</v>
      </c>
      <c r="G10" s="6">
        <f t="shared" si="0"/>
        <v>6500000</v>
      </c>
      <c r="H10" s="26"/>
      <c r="I10" s="7">
        <f t="shared" si="1"/>
        <v>6500000</v>
      </c>
      <c r="J10" s="24">
        <v>5</v>
      </c>
      <c r="K10" s="25">
        <f t="shared" ref="K10:K19" si="7">F10</f>
        <v>1300000</v>
      </c>
      <c r="L10" s="8">
        <f t="shared" si="2"/>
        <v>6500000</v>
      </c>
      <c r="M10" s="8"/>
      <c r="N10" s="9">
        <f t="shared" si="3"/>
        <v>6500000</v>
      </c>
      <c r="O10" s="6">
        <f t="shared" si="4"/>
        <v>13000000</v>
      </c>
      <c r="P10" s="8">
        <f t="shared" si="5"/>
        <v>0</v>
      </c>
      <c r="Q10" s="10">
        <f t="shared" si="6"/>
        <v>13000000</v>
      </c>
      <c r="R10" s="37"/>
      <c r="S10" s="37"/>
      <c r="T10" s="2"/>
      <c r="U10" s="21"/>
      <c r="V10" s="21"/>
      <c r="W10" s="21"/>
      <c r="X10" s="21"/>
      <c r="Y10" s="21"/>
      <c r="Z10" s="21"/>
      <c r="AA10" s="21"/>
      <c r="AB10" s="21"/>
    </row>
    <row r="11" spans="1:28" ht="25" customHeight="1" x14ac:dyDescent="0.15">
      <c r="A11" s="4">
        <v>7</v>
      </c>
      <c r="B11" s="40" t="s">
        <v>21</v>
      </c>
      <c r="C11" s="40"/>
      <c r="D11" s="5" t="s">
        <v>19</v>
      </c>
      <c r="E11" s="24">
        <v>5</v>
      </c>
      <c r="F11" s="26">
        <v>400000</v>
      </c>
      <c r="G11" s="6">
        <f t="shared" si="0"/>
        <v>2000000</v>
      </c>
      <c r="H11" s="26"/>
      <c r="I11" s="7">
        <f t="shared" si="1"/>
        <v>2000000</v>
      </c>
      <c r="J11" s="24">
        <v>5</v>
      </c>
      <c r="K11" s="25">
        <f t="shared" si="7"/>
        <v>400000</v>
      </c>
      <c r="L11" s="8">
        <f t="shared" si="2"/>
        <v>2000000</v>
      </c>
      <c r="M11" s="8"/>
      <c r="N11" s="9">
        <f t="shared" si="3"/>
        <v>2000000</v>
      </c>
      <c r="O11" s="6">
        <f t="shared" si="4"/>
        <v>4000000</v>
      </c>
      <c r="P11" s="8">
        <f t="shared" si="5"/>
        <v>0</v>
      </c>
      <c r="Q11" s="10">
        <f t="shared" si="6"/>
        <v>4000000</v>
      </c>
      <c r="R11" s="37"/>
      <c r="S11" s="37"/>
      <c r="T11" s="2"/>
      <c r="U11" s="21"/>
      <c r="V11" s="21"/>
      <c r="W11" s="21"/>
      <c r="X11" s="21"/>
      <c r="Y11" s="21"/>
      <c r="Z11" s="21"/>
      <c r="AA11" s="21"/>
      <c r="AB11" s="21"/>
    </row>
    <row r="12" spans="1:28" ht="25" customHeight="1" x14ac:dyDescent="0.15">
      <c r="A12" s="4">
        <v>8</v>
      </c>
      <c r="B12" s="40" t="s">
        <v>22</v>
      </c>
      <c r="C12" s="40"/>
      <c r="D12" s="5" t="s">
        <v>19</v>
      </c>
      <c r="E12" s="24">
        <v>5</v>
      </c>
      <c r="F12" s="26">
        <v>400000</v>
      </c>
      <c r="G12" s="6">
        <f t="shared" si="0"/>
        <v>2000000</v>
      </c>
      <c r="H12" s="26"/>
      <c r="I12" s="7">
        <f t="shared" si="1"/>
        <v>2000000</v>
      </c>
      <c r="J12" s="24">
        <v>5</v>
      </c>
      <c r="K12" s="25">
        <f t="shared" si="7"/>
        <v>400000</v>
      </c>
      <c r="L12" s="8">
        <f t="shared" si="2"/>
        <v>2000000</v>
      </c>
      <c r="M12" s="8"/>
      <c r="N12" s="9">
        <f t="shared" si="3"/>
        <v>2000000</v>
      </c>
      <c r="O12" s="6">
        <f t="shared" si="4"/>
        <v>4000000</v>
      </c>
      <c r="P12" s="8">
        <f t="shared" si="5"/>
        <v>0</v>
      </c>
      <c r="Q12" s="10">
        <f t="shared" si="6"/>
        <v>4000000</v>
      </c>
      <c r="R12" s="37"/>
      <c r="S12" s="37"/>
      <c r="T12" s="2"/>
      <c r="U12" s="21"/>
      <c r="V12" s="21"/>
      <c r="W12" s="21"/>
      <c r="X12" s="21"/>
      <c r="Y12" s="21"/>
      <c r="Z12" s="21"/>
      <c r="AA12" s="21"/>
      <c r="AB12" s="21"/>
    </row>
    <row r="13" spans="1:28" ht="25" customHeight="1" x14ac:dyDescent="0.15">
      <c r="A13" s="4">
        <v>9</v>
      </c>
      <c r="B13" s="40" t="s">
        <v>23</v>
      </c>
      <c r="C13" s="40"/>
      <c r="D13" s="5" t="s">
        <v>19</v>
      </c>
      <c r="E13" s="31"/>
      <c r="F13" s="25">
        <v>1300000</v>
      </c>
      <c r="G13" s="6">
        <f t="shared" si="0"/>
        <v>0</v>
      </c>
      <c r="H13" s="27"/>
      <c r="I13" s="7">
        <f t="shared" si="1"/>
        <v>0</v>
      </c>
      <c r="J13" s="31"/>
      <c r="K13" s="25">
        <f t="shared" si="7"/>
        <v>1300000</v>
      </c>
      <c r="L13" s="8">
        <f t="shared" si="2"/>
        <v>0</v>
      </c>
      <c r="M13" s="27"/>
      <c r="N13" s="9">
        <f t="shared" si="3"/>
        <v>0</v>
      </c>
      <c r="O13" s="6">
        <f t="shared" si="4"/>
        <v>0</v>
      </c>
      <c r="P13" s="8">
        <f t="shared" si="5"/>
        <v>0</v>
      </c>
      <c r="Q13" s="10">
        <f t="shared" si="6"/>
        <v>0</v>
      </c>
      <c r="R13" s="37"/>
      <c r="S13" s="37"/>
      <c r="T13" s="2"/>
      <c r="U13" s="21"/>
      <c r="V13" s="21"/>
      <c r="W13" s="21"/>
      <c r="X13" s="21"/>
      <c r="Y13" s="21"/>
      <c r="Z13" s="21"/>
      <c r="AA13" s="21"/>
      <c r="AB13" s="21"/>
    </row>
    <row r="14" spans="1:28" ht="25" customHeight="1" x14ac:dyDescent="0.15">
      <c r="A14" s="4">
        <v>10</v>
      </c>
      <c r="B14" s="40" t="s">
        <v>24</v>
      </c>
      <c r="C14" s="40"/>
      <c r="D14" s="5" t="s">
        <v>19</v>
      </c>
      <c r="E14" s="31"/>
      <c r="F14" s="25">
        <v>1000000</v>
      </c>
      <c r="G14" s="6">
        <f t="shared" si="0"/>
        <v>0</v>
      </c>
      <c r="H14" s="27"/>
      <c r="I14" s="7">
        <f t="shared" si="1"/>
        <v>0</v>
      </c>
      <c r="J14" s="31"/>
      <c r="K14" s="25">
        <f t="shared" si="7"/>
        <v>1000000</v>
      </c>
      <c r="L14" s="8">
        <f t="shared" si="2"/>
        <v>0</v>
      </c>
      <c r="M14" s="27"/>
      <c r="N14" s="9">
        <f t="shared" si="3"/>
        <v>0</v>
      </c>
      <c r="O14" s="6">
        <f t="shared" si="4"/>
        <v>0</v>
      </c>
      <c r="P14" s="8">
        <f t="shared" si="5"/>
        <v>0</v>
      </c>
      <c r="Q14" s="10">
        <f t="shared" si="6"/>
        <v>0</v>
      </c>
      <c r="R14" s="37"/>
      <c r="S14" s="37"/>
      <c r="T14" s="2"/>
      <c r="U14" s="21"/>
      <c r="V14" s="21"/>
      <c r="W14" s="21"/>
      <c r="X14" s="21"/>
      <c r="Y14" s="21"/>
      <c r="Z14" s="21"/>
      <c r="AA14" s="21"/>
      <c r="AB14" s="21"/>
    </row>
    <row r="15" spans="1:28" ht="45" customHeight="1" x14ac:dyDescent="0.15">
      <c r="A15" s="4">
        <v>11</v>
      </c>
      <c r="B15" s="40" t="s">
        <v>25</v>
      </c>
      <c r="C15" s="40"/>
      <c r="D15" s="5" t="s">
        <v>19</v>
      </c>
      <c r="E15" s="31"/>
      <c r="F15" s="25">
        <v>1800000</v>
      </c>
      <c r="G15" s="6">
        <f t="shared" si="0"/>
        <v>0</v>
      </c>
      <c r="H15" s="27"/>
      <c r="I15" s="7">
        <f t="shared" si="1"/>
        <v>0</v>
      </c>
      <c r="J15" s="31"/>
      <c r="K15" s="25">
        <f t="shared" si="7"/>
        <v>1800000</v>
      </c>
      <c r="L15" s="8">
        <f t="shared" si="2"/>
        <v>0</v>
      </c>
      <c r="M15" s="27"/>
      <c r="N15" s="9">
        <f>L15-M15</f>
        <v>0</v>
      </c>
      <c r="O15" s="6">
        <f t="shared" si="4"/>
        <v>0</v>
      </c>
      <c r="P15" s="8">
        <f t="shared" si="5"/>
        <v>0</v>
      </c>
      <c r="Q15" s="10">
        <f t="shared" si="6"/>
        <v>0</v>
      </c>
      <c r="R15" s="37"/>
      <c r="S15" s="37"/>
      <c r="T15" s="2"/>
      <c r="U15" s="21"/>
      <c r="V15" s="21"/>
      <c r="W15" s="21"/>
      <c r="X15" s="21"/>
      <c r="Y15" s="21"/>
      <c r="Z15" s="21"/>
      <c r="AA15" s="21"/>
      <c r="AB15" s="21"/>
    </row>
    <row r="16" spans="1:28" ht="25" customHeight="1" x14ac:dyDescent="0.15">
      <c r="A16" s="4">
        <v>12</v>
      </c>
      <c r="B16" s="40" t="s">
        <v>26</v>
      </c>
      <c r="C16" s="40"/>
      <c r="D16" s="5" t="s">
        <v>19</v>
      </c>
      <c r="E16" s="31"/>
      <c r="F16" s="25">
        <v>2000000</v>
      </c>
      <c r="G16" s="6">
        <f t="shared" si="0"/>
        <v>0</v>
      </c>
      <c r="H16" s="27"/>
      <c r="I16" s="7">
        <f t="shared" si="1"/>
        <v>0</v>
      </c>
      <c r="J16" s="31"/>
      <c r="K16" s="25">
        <f t="shared" si="7"/>
        <v>2000000</v>
      </c>
      <c r="L16" s="8">
        <f t="shared" si="2"/>
        <v>0</v>
      </c>
      <c r="M16" s="27"/>
      <c r="N16" s="9">
        <f t="shared" si="3"/>
        <v>0</v>
      </c>
      <c r="O16" s="6">
        <f t="shared" si="4"/>
        <v>0</v>
      </c>
      <c r="P16" s="8">
        <f t="shared" si="5"/>
        <v>0</v>
      </c>
      <c r="Q16" s="10">
        <f t="shared" si="6"/>
        <v>0</v>
      </c>
      <c r="R16" s="37"/>
      <c r="S16" s="37"/>
      <c r="T16" s="2"/>
      <c r="U16" s="21"/>
      <c r="V16" s="21"/>
      <c r="W16" s="21"/>
      <c r="X16" s="21"/>
      <c r="Y16" s="21"/>
      <c r="Z16" s="21"/>
      <c r="AA16" s="21"/>
      <c r="AB16" s="21"/>
    </row>
    <row r="17" spans="1:28" ht="25" customHeight="1" x14ac:dyDescent="0.15">
      <c r="A17" s="4">
        <v>13</v>
      </c>
      <c r="B17" s="40" t="s">
        <v>27</v>
      </c>
      <c r="C17" s="40"/>
      <c r="D17" s="5" t="s">
        <v>13</v>
      </c>
      <c r="E17" s="31"/>
      <c r="F17" s="27"/>
      <c r="G17" s="6">
        <f t="shared" si="0"/>
        <v>0</v>
      </c>
      <c r="H17" s="27"/>
      <c r="I17" s="7">
        <f t="shared" si="1"/>
        <v>0</v>
      </c>
      <c r="J17" s="31"/>
      <c r="K17" s="25">
        <f t="shared" si="7"/>
        <v>0</v>
      </c>
      <c r="L17" s="8">
        <f t="shared" si="2"/>
        <v>0</v>
      </c>
      <c r="M17" s="27"/>
      <c r="N17" s="9">
        <f t="shared" si="3"/>
        <v>0</v>
      </c>
      <c r="O17" s="6">
        <f t="shared" si="4"/>
        <v>0</v>
      </c>
      <c r="P17" s="8">
        <f t="shared" si="5"/>
        <v>0</v>
      </c>
      <c r="Q17" s="10">
        <f t="shared" si="6"/>
        <v>0</v>
      </c>
      <c r="R17" s="37"/>
      <c r="S17" s="37"/>
      <c r="T17" s="2"/>
      <c r="U17" s="21"/>
      <c r="V17" s="21"/>
      <c r="W17" s="21"/>
      <c r="X17" s="21"/>
      <c r="Y17" s="21"/>
      <c r="Z17" s="21"/>
      <c r="AA17" s="21"/>
      <c r="AB17" s="21"/>
    </row>
    <row r="18" spans="1:28" ht="25" customHeight="1" x14ac:dyDescent="0.15">
      <c r="A18" s="4">
        <v>14</v>
      </c>
      <c r="B18" s="40" t="s">
        <v>28</v>
      </c>
      <c r="C18" s="40"/>
      <c r="D18" s="5" t="s">
        <v>13</v>
      </c>
      <c r="E18" s="31"/>
      <c r="F18" s="27"/>
      <c r="G18" s="6">
        <f t="shared" si="0"/>
        <v>0</v>
      </c>
      <c r="H18" s="27"/>
      <c r="I18" s="7">
        <f t="shared" si="1"/>
        <v>0</v>
      </c>
      <c r="J18" s="31"/>
      <c r="K18" s="25">
        <f t="shared" si="7"/>
        <v>0</v>
      </c>
      <c r="L18" s="8">
        <f t="shared" si="2"/>
        <v>0</v>
      </c>
      <c r="M18" s="27"/>
      <c r="N18" s="9">
        <f t="shared" si="3"/>
        <v>0</v>
      </c>
      <c r="O18" s="6">
        <f t="shared" si="4"/>
        <v>0</v>
      </c>
      <c r="P18" s="8">
        <f t="shared" si="5"/>
        <v>0</v>
      </c>
      <c r="Q18" s="10">
        <f t="shared" si="6"/>
        <v>0</v>
      </c>
      <c r="R18" s="37"/>
      <c r="S18" s="37"/>
      <c r="T18" s="2"/>
      <c r="U18" s="21"/>
      <c r="V18" s="21"/>
      <c r="W18" s="21"/>
      <c r="X18" s="21"/>
      <c r="Y18" s="21"/>
      <c r="Z18" s="21"/>
      <c r="AA18" s="21"/>
      <c r="AB18" s="21"/>
    </row>
    <row r="19" spans="1:28" ht="25" customHeight="1" x14ac:dyDescent="0.15">
      <c r="A19" s="4">
        <v>15</v>
      </c>
      <c r="B19" s="40" t="s">
        <v>29</v>
      </c>
      <c r="C19" s="40"/>
      <c r="D19" s="5" t="s">
        <v>19</v>
      </c>
      <c r="E19" s="32"/>
      <c r="F19" s="26"/>
      <c r="G19" s="6">
        <f t="shared" si="0"/>
        <v>0</v>
      </c>
      <c r="H19" s="26"/>
      <c r="I19" s="7">
        <f t="shared" si="1"/>
        <v>0</v>
      </c>
      <c r="J19" s="32"/>
      <c r="K19" s="25">
        <f t="shared" si="7"/>
        <v>0</v>
      </c>
      <c r="L19" s="8">
        <f t="shared" si="2"/>
        <v>0</v>
      </c>
      <c r="M19" s="26"/>
      <c r="N19" s="9">
        <f t="shared" si="3"/>
        <v>0</v>
      </c>
      <c r="O19" s="6">
        <f t="shared" si="4"/>
        <v>0</v>
      </c>
      <c r="P19" s="8">
        <f t="shared" si="5"/>
        <v>0</v>
      </c>
      <c r="Q19" s="10">
        <f t="shared" si="6"/>
        <v>0</v>
      </c>
      <c r="R19" s="37"/>
      <c r="S19" s="37"/>
      <c r="T19" s="2"/>
      <c r="U19" s="21"/>
      <c r="V19" s="21"/>
      <c r="W19" s="21"/>
      <c r="X19" s="21"/>
      <c r="Y19" s="21"/>
      <c r="Z19" s="21"/>
      <c r="AA19" s="21"/>
      <c r="AB19" s="21"/>
    </row>
    <row r="20" spans="1:28" ht="25" customHeight="1" x14ac:dyDescent="0.15">
      <c r="A20" s="35" t="s">
        <v>30</v>
      </c>
      <c r="B20" s="35"/>
      <c r="C20" s="35"/>
      <c r="D20" s="35"/>
      <c r="E20" s="16"/>
      <c r="F20" s="16"/>
      <c r="G20" s="17">
        <f>SUM(G5:G19)</f>
        <v>68200000</v>
      </c>
      <c r="H20" s="17">
        <f>SUM(H5:H19)</f>
        <v>0</v>
      </c>
      <c r="I20" s="18">
        <f>SUM(I5:I19)</f>
        <v>68200000</v>
      </c>
      <c r="J20" s="19"/>
      <c r="K20" s="16"/>
      <c r="L20" s="6">
        <f t="shared" ref="L20:Q20" si="8">SUM(L5:L19)</f>
        <v>50000000</v>
      </c>
      <c r="M20" s="6">
        <f t="shared" si="8"/>
        <v>0</v>
      </c>
      <c r="N20" s="18">
        <f t="shared" si="8"/>
        <v>50000000</v>
      </c>
      <c r="O20" s="17">
        <f t="shared" si="8"/>
        <v>118200000</v>
      </c>
      <c r="P20" s="17">
        <f t="shared" si="8"/>
        <v>0</v>
      </c>
      <c r="Q20" s="10">
        <f t="shared" si="8"/>
        <v>118200000</v>
      </c>
      <c r="R20" s="37"/>
      <c r="S20" s="37"/>
      <c r="T20" s="2"/>
      <c r="U20" s="21"/>
      <c r="V20" s="21"/>
      <c r="W20" s="21"/>
      <c r="X20" s="21"/>
      <c r="Y20" s="21"/>
      <c r="Z20" s="21"/>
      <c r="AA20" s="21"/>
      <c r="AB20" s="21"/>
    </row>
    <row r="21" spans="1:28" ht="19" x14ac:dyDescent="0.15">
      <c r="A21" s="39" t="s">
        <v>37</v>
      </c>
      <c r="B21" s="39"/>
      <c r="C21" s="39"/>
      <c r="D21" s="39"/>
      <c r="E21" s="33"/>
      <c r="F21" s="15"/>
      <c r="G21" s="15"/>
      <c r="H21" s="15"/>
      <c r="I21" s="29"/>
      <c r="J21" s="15"/>
      <c r="K21" s="15"/>
      <c r="L21" s="15"/>
      <c r="M21" s="15"/>
      <c r="N21" s="30"/>
      <c r="O21" s="15"/>
      <c r="P21" s="15"/>
      <c r="Q21" s="10">
        <f>I21+N21</f>
        <v>0</v>
      </c>
      <c r="R21" s="37"/>
      <c r="S21" s="37"/>
      <c r="T21" s="2"/>
      <c r="U21" s="21"/>
      <c r="V21" s="21"/>
      <c r="W21" s="21"/>
      <c r="X21" s="21"/>
      <c r="Y21" s="21"/>
      <c r="Z21" s="21"/>
      <c r="AA21" s="21"/>
      <c r="AB21" s="21"/>
    </row>
    <row r="22" spans="1:28" ht="19" x14ac:dyDescent="0.15">
      <c r="A22" s="35" t="s">
        <v>31</v>
      </c>
      <c r="B22" s="35"/>
      <c r="C22" s="35"/>
      <c r="D22" s="35"/>
      <c r="E22" s="36"/>
      <c r="F22" s="36"/>
      <c r="G22" s="36"/>
      <c r="H22" s="36"/>
      <c r="I22" s="30">
        <v>12000000</v>
      </c>
      <c r="J22" s="16"/>
      <c r="K22" s="16"/>
      <c r="L22" s="16"/>
      <c r="M22" s="16"/>
      <c r="N22" s="30"/>
      <c r="O22" s="16"/>
      <c r="P22" s="16"/>
      <c r="Q22" s="20">
        <f>I22+N22</f>
        <v>12000000</v>
      </c>
      <c r="R22" s="37"/>
      <c r="S22" s="37"/>
      <c r="T22" s="2"/>
      <c r="U22" s="21"/>
      <c r="V22" s="21"/>
      <c r="W22" s="21"/>
      <c r="X22" s="21"/>
      <c r="Y22" s="21"/>
      <c r="Z22" s="21"/>
      <c r="AA22" s="21"/>
      <c r="AB22" s="21"/>
    </row>
    <row r="23" spans="1:28" ht="19" x14ac:dyDescent="0.15">
      <c r="A23" s="35" t="s">
        <v>32</v>
      </c>
      <c r="B23" s="35"/>
      <c r="C23" s="35"/>
      <c r="D23" s="35"/>
      <c r="E23" s="36"/>
      <c r="F23" s="36"/>
      <c r="G23" s="36"/>
      <c r="H23" s="36"/>
      <c r="I23" s="18">
        <f>I20-I21-I22</f>
        <v>56200000</v>
      </c>
      <c r="J23" s="36"/>
      <c r="K23" s="36"/>
      <c r="L23" s="36"/>
      <c r="M23" s="36"/>
      <c r="N23" s="18">
        <f>N20-N21-N22</f>
        <v>50000000</v>
      </c>
      <c r="O23" s="36"/>
      <c r="P23" s="36"/>
      <c r="Q23" s="10">
        <f>Q20-Q21-Q22</f>
        <v>106200000</v>
      </c>
      <c r="R23" s="37"/>
      <c r="S23" s="37"/>
      <c r="T23" s="2"/>
      <c r="U23" s="21"/>
      <c r="V23" s="21"/>
      <c r="W23" s="21"/>
      <c r="X23" s="21"/>
      <c r="Y23" s="21"/>
      <c r="Z23" s="21"/>
      <c r="AA23" s="21"/>
      <c r="AB23" s="21"/>
    </row>
    <row r="24" spans="1:28" ht="53" customHeight="1" x14ac:dyDescent="0.15">
      <c r="A24" s="35" t="s">
        <v>33</v>
      </c>
      <c r="B24" s="35"/>
      <c r="C24" s="35"/>
      <c r="D24" s="35"/>
      <c r="E24" s="35" t="s">
        <v>36</v>
      </c>
      <c r="F24" s="35"/>
      <c r="G24" s="35"/>
      <c r="H24" s="35"/>
      <c r="I24" s="35"/>
      <c r="J24" s="38" t="s">
        <v>35</v>
      </c>
      <c r="K24" s="38"/>
      <c r="L24" s="38"/>
      <c r="M24" s="38"/>
      <c r="N24" s="38"/>
      <c r="O24" s="39" t="s">
        <v>34</v>
      </c>
      <c r="P24" s="39"/>
      <c r="Q24" s="39"/>
      <c r="R24" s="39"/>
      <c r="S24" s="39"/>
      <c r="T24" s="2"/>
      <c r="U24" s="21"/>
      <c r="V24" s="21"/>
      <c r="W24" s="21"/>
      <c r="X24" s="21"/>
      <c r="Y24" s="21"/>
      <c r="Z24" s="21"/>
      <c r="AA24" s="21"/>
      <c r="AB24" s="21"/>
    </row>
    <row r="25" spans="1:28" ht="19" x14ac:dyDescent="0.15">
      <c r="A25" s="49" t="s">
        <v>42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3"/>
      <c r="U25" s="21"/>
      <c r="V25" s="21"/>
      <c r="W25" s="21"/>
      <c r="X25" s="21"/>
      <c r="Y25" s="21"/>
      <c r="Z25" s="21"/>
      <c r="AA25" s="21"/>
      <c r="AB25" s="21"/>
    </row>
    <row r="26" spans="1:28" ht="19" customHeight="1" x14ac:dyDescent="0.15">
      <c r="A26" s="34" t="s">
        <v>41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"/>
      <c r="U26" s="21"/>
      <c r="V26" s="21"/>
      <c r="W26" s="21"/>
      <c r="X26" s="21"/>
      <c r="Y26" s="21"/>
      <c r="Z26" s="21"/>
      <c r="AA26" s="21"/>
      <c r="AB26" s="21"/>
    </row>
    <row r="27" spans="1:28" ht="19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1"/>
      <c r="V27" s="21"/>
      <c r="W27" s="21"/>
      <c r="X27" s="21"/>
      <c r="Y27" s="21"/>
      <c r="Z27" s="21"/>
      <c r="AA27" s="21"/>
      <c r="AB27" s="21"/>
    </row>
    <row r="28" spans="1:28" ht="19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21"/>
      <c r="V28" s="21"/>
      <c r="W28" s="21"/>
      <c r="X28" s="21"/>
      <c r="Y28" s="21"/>
      <c r="Z28" s="21"/>
      <c r="AA28" s="21"/>
      <c r="AB28" s="21"/>
    </row>
    <row r="29" spans="1:28" ht="19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21"/>
      <c r="V29" s="21"/>
      <c r="W29" s="21"/>
      <c r="X29" s="21"/>
      <c r="Y29" s="21"/>
      <c r="Z29" s="21"/>
      <c r="AA29" s="21"/>
      <c r="AB29" s="21"/>
    </row>
    <row r="30" spans="1:28" ht="19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8" ht="19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8" ht="19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9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9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9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9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</sheetData>
  <mergeCells count="58">
    <mergeCell ref="A25:S25"/>
    <mergeCell ref="U9:AB9"/>
    <mergeCell ref="A22:D22"/>
    <mergeCell ref="E22:H22"/>
    <mergeCell ref="R22:S22"/>
    <mergeCell ref="A20:D20"/>
    <mergeCell ref="R20:S20"/>
    <mergeCell ref="A21:D21"/>
    <mergeCell ref="R21:S21"/>
    <mergeCell ref="B17:C17"/>
    <mergeCell ref="R17:S17"/>
    <mergeCell ref="B18:C18"/>
    <mergeCell ref="R18:S18"/>
    <mergeCell ref="B19:C19"/>
    <mergeCell ref="R19:S19"/>
    <mergeCell ref="B14:C14"/>
    <mergeCell ref="R14:S14"/>
    <mergeCell ref="A24:D24"/>
    <mergeCell ref="E24:I24"/>
    <mergeCell ref="J24:N24"/>
    <mergeCell ref="O24:S24"/>
    <mergeCell ref="A23:D23"/>
    <mergeCell ref="E23:H23"/>
    <mergeCell ref="J23:M23"/>
    <mergeCell ref="O23:P23"/>
    <mergeCell ref="R23:S23"/>
    <mergeCell ref="B15:C15"/>
    <mergeCell ref="R15:S15"/>
    <mergeCell ref="B16:C16"/>
    <mergeCell ref="R16:S16"/>
    <mergeCell ref="B11:C11"/>
    <mergeCell ref="R11:S11"/>
    <mergeCell ref="B12:C12"/>
    <mergeCell ref="R12:S12"/>
    <mergeCell ref="B13:C13"/>
    <mergeCell ref="R13:S13"/>
    <mergeCell ref="B8:C8"/>
    <mergeCell ref="R8:S8"/>
    <mergeCell ref="B9:C9"/>
    <mergeCell ref="R9:S9"/>
    <mergeCell ref="B10:C10"/>
    <mergeCell ref="R10:S10"/>
    <mergeCell ref="A1:S1"/>
    <mergeCell ref="A26:S26"/>
    <mergeCell ref="A2:T2"/>
    <mergeCell ref="A3:A4"/>
    <mergeCell ref="B3:C4"/>
    <mergeCell ref="D3:D4"/>
    <mergeCell ref="E3:I3"/>
    <mergeCell ref="J3:N3"/>
    <mergeCell ref="O3:Q3"/>
    <mergeCell ref="R3:S4"/>
    <mergeCell ref="B5:C5"/>
    <mergeCell ref="R5:S5"/>
    <mergeCell ref="B6:C6"/>
    <mergeCell ref="R6:S6"/>
    <mergeCell ref="B7:C7"/>
    <mergeCell ref="R7:S7"/>
  </mergeCells>
  <hyperlinks>
    <hyperlink ref="A1:S1" r:id="rId1" display="Xem thêm tại GomNhom.com" xr:uid="{B35CBDFA-6F93-264B-829E-6AB201010B77}"/>
    <hyperlink ref="A25:S25" r:id="rId2" display="Tạo bởi GomNhom.com" xr:uid="{0C2F8EC5-E978-E042-AB17-8BF1A1BAAB5C}"/>
  </hyperlinks>
  <pageMargins left="0.25" right="0.25" top="0.75" bottom="0.75" header="0.3" footer="0.3"/>
  <pageSetup paperSize="9" scale="55" orientation="landscape" horizontalDpi="0" verticalDpi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GomNhom.com_Hệ_A</vt:lpstr>
      <vt:lpstr> GomNhom.com_Hệ_C</vt:lpstr>
      <vt:lpstr> GomNhom.com_Hệ_G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0160958705|NGUYỄN VĂN MINH NHẬT|22/08/2015|Thông báo các khoản đóng góp năm học 2023-2024</dc:title>
  <cp:lastModifiedBy>Microsoft Office User</cp:lastModifiedBy>
  <dcterms:created xsi:type="dcterms:W3CDTF">2023-07-13T07:45:38Z</dcterms:created>
  <dcterms:modified xsi:type="dcterms:W3CDTF">2023-07-13T10:15:53Z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ducer">
    <vt:lpwstr>Skia/PDF m115 Google Docs Renderer</vt:lpwstr>
  </property>
</Properties>
</file>